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รายงานผล 2-61\"/>
    </mc:Choice>
  </mc:AlternateContent>
  <bookViews>
    <workbookView xWindow="0" yWindow="0" windowWidth="19200" windowHeight="11355"/>
  </bookViews>
  <sheets>
    <sheet name="แบบประเมินสายสนับสนุน" sheetId="4" r:id="rId1"/>
  </sheets>
  <definedNames>
    <definedName name="_xlnm.Print_Area" localSheetId="0">แบบประเมินสายสนับสนุน!$A$1:$J$135</definedName>
  </definedNames>
  <calcPr calcId="152511"/>
</workbook>
</file>

<file path=xl/calcChain.xml><?xml version="1.0" encoding="utf-8"?>
<calcChain xmlns="http://schemas.openxmlformats.org/spreadsheetml/2006/main">
  <c r="J39" i="4" l="1"/>
  <c r="J41" i="4" l="1"/>
  <c r="J49" i="4" s="1"/>
  <c r="I69" i="4" l="1"/>
  <c r="I73" i="4"/>
  <c r="I72" i="4"/>
  <c r="I71" i="4"/>
  <c r="I70" i="4"/>
  <c r="I67" i="4"/>
  <c r="I66" i="4"/>
  <c r="I65" i="4"/>
  <c r="I64" i="4"/>
  <c r="I63" i="4"/>
  <c r="J31" i="4"/>
  <c r="J33" i="4" s="1"/>
  <c r="J51" i="4" l="1"/>
  <c r="J52" i="4" s="1"/>
  <c r="I84" i="4"/>
  <c r="I85" i="4"/>
  <c r="I86" i="4"/>
  <c r="I83" i="4"/>
  <c r="J54" i="4"/>
  <c r="J56" i="4" s="1"/>
  <c r="J25" i="4"/>
  <c r="J26" i="4"/>
  <c r="J27" i="4"/>
  <c r="I87" i="4" l="1"/>
  <c r="I88" i="4" s="1"/>
  <c r="D93" i="4" s="1"/>
  <c r="J28" i="4"/>
  <c r="J57" i="4"/>
  <c r="D92" i="4" s="1"/>
  <c r="D94" i="4" s="1"/>
</calcChain>
</file>

<file path=xl/comments1.xml><?xml version="1.0" encoding="utf-8"?>
<comments xmlns="http://schemas.openxmlformats.org/spreadsheetml/2006/main">
  <authors>
    <author>Original</author>
    <author>Mayuree</author>
  </authors>
  <commentList>
    <comment ref="I18" authorId="0" shapeId="0">
      <text>
        <r>
          <rPr>
            <sz val="9"/>
            <color indexed="81"/>
            <rFont val="Tahoma"/>
            <family val="2"/>
          </rPr>
          <t xml:space="preserve">ผู้บังคับบัญชาเป็นผู้ประเมินให้คะแนน
</t>
        </r>
      </text>
    </comment>
    <comment ref="C51" authorId="1" shapeId="0">
      <text>
        <r>
          <rPr>
            <b/>
            <sz val="8"/>
            <color indexed="81"/>
            <rFont val="Tahoma"/>
            <family val="2"/>
          </rPr>
          <t>กองการเจ้าหน้าที่ 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ระดับค่าเป้าหมาย</t>
        </r>
        <r>
          <rPr>
            <sz val="8"/>
            <color indexed="81"/>
            <rFont val="Tahoma"/>
            <family val="2"/>
          </rPr>
          <t xml:space="preserve">
พัฒนาตนเองตามแผน และนำผลการพัฒนาตนเองมาปรับใช้ในการทำงาน โดยผู้บังคับบัญชามีระดับความพึงพอใจ
(ระดับ 1 = น้อยที่สุด  ระดับ 2 = น้อย ระดับ 3 = ปานกลาง  ระดับ 4= มาก  ระดับ 5 = มากที่สุด)</t>
        </r>
      </text>
    </comment>
  </commentList>
</comments>
</file>

<file path=xl/sharedStrings.xml><?xml version="1.0" encoding="utf-8"?>
<sst xmlns="http://schemas.openxmlformats.org/spreadsheetml/2006/main" count="151" uniqueCount="139">
  <si>
    <t>คะแนน</t>
  </si>
  <si>
    <t>รวม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</si>
  <si>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</si>
  <si>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</si>
  <si>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   ประเภทบุคลากร</t>
  </si>
  <si>
    <t xml:space="preserve">   ประเภทตำแหน่ง  </t>
  </si>
  <si>
    <t>(ก) ภาระงาน</t>
  </si>
  <si>
    <t>การประเมินการพัฒนาตนเอง  (ร้อยละ 5)</t>
  </si>
  <si>
    <t>ผลการประเมินการประกันคุณภาพหน่วยงาน  (ร้อยละ  5)</t>
  </si>
  <si>
    <t>(ก)สมรรถนะ</t>
  </si>
  <si>
    <t>(ข)ระดับสมรรถนะ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</si>
  <si>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</si>
  <si>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</si>
  <si>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</si>
  <si>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</si>
  <si>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</si>
  <si>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</si>
  <si>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</si>
  <si>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</si>
  <si>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</si>
  <si>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</si>
  <si>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</si>
  <si>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(ง) หลักเกณฑ์การประเมิน</t>
  </si>
  <si>
    <t>จำนวน</t>
  </si>
  <si>
    <t>ตัวคูณ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</si>
  <si>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</si>
  <si>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</si>
  <si>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</si>
  <si>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</si>
  <si>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</si>
  <si>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</si>
  <si>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</si>
  <si>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70 )</t>
  </si>
  <si>
    <t>องค์ประกอบที่ 2  : พฤติกรรมการปฏิบัติราชการ    (ร้อยละ 30)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</si>
  <si>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</si>
  <si>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</si>
  <si>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</si>
  <si>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</si>
  <si>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</si>
  <si>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</si>
  <si>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</si>
  <si>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</si>
  <si>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</si>
  <si>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ส่วนที่  5  การลงลายมือชื่อไว้เป็นหลักฐาน</t>
  </si>
  <si>
    <t>5.2   ณ วันสิ้นสุดรอบการประเมิน</t>
  </si>
  <si>
    <t>แบบรายงานภาระงานตามข้อตกลงและแบบประเมินผลการปฏิบัติราชการ</t>
  </si>
  <si>
    <t xml:space="preserve">ส่วนที่ 2 แบบรายงานภาระงานตามข้อตกลง/แบบประเมินผลสัมฤทธิ์ของงาน </t>
  </si>
  <si>
    <t>1. ผลการประเมินการประกันคุณภาพของหน่วยงาน</t>
  </si>
  <si>
    <t xml:space="preserve">   </t>
  </si>
  <si>
    <t>หน่วยงานฯ ได้รับคะแนนการประเมินฯ</t>
  </si>
  <si>
    <t>ส่วนที่ 3 แบบประเมินพฤติกรรมการปฏิบัติราชการ</t>
  </si>
  <si>
    <t>ประเมินผลการปฏิบัติงานครบทุกองค์ประกอบแล้ว จึงลงรายมือชื่อไว้เป็นหลักฐาน :</t>
  </si>
  <si>
    <t>ผู้รับการประเมินได้รายงานภาระงานตามข้อตกลงเพื่อประกอบการพิจารณา</t>
  </si>
  <si>
    <t>(                                          )</t>
  </si>
  <si>
    <t xml:space="preserve">ลงชื่อ ……………………………………… </t>
  </si>
  <si>
    <t>ผู้ปฏิบัติงาน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</si>
  <si>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</si>
  <si>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</si>
  <si>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</si>
  <si>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</si>
  <si>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ถึงผลการประเมินเป็นที่เรียบร้อยแล้ว จึงลงลายมือชื่อไว้เป็นหลักฐาน :</t>
  </si>
  <si>
    <t xml:space="preserve">5.1  ณ วันรายงานภาระงานตามข้อตกลง </t>
  </si>
  <si>
    <t>แบบ ป.สน-02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</si>
  <si>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</si>
  <si>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</si>
  <si>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</si>
  <si>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</si>
  <si>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</si>
  <si>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</si>
  <si>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</si>
  <si>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</si>
  <si>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</si>
  <si>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 xml:space="preserve">สมรรถนะผู้บริหาร 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</si>
  <si>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</si>
  <si>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หรือหัวหน้าฝ่าย </t>
  </si>
  <si>
    <t xml:space="preserve">- ผู้บังคับบัญชาระดับเหนือขึ้นไป ได้แก่ คณบดี หรือตำแหน่งที่เทียบเท่า  </t>
  </si>
  <si>
    <t>หรือหัวหน้ากลุ่มภารกิจ หรือเลขานุการคณะ หรือหัวหน้าสำนักงานคณบดี หรือหัวหน้างาน</t>
  </si>
  <si>
    <t>สำหรับบุคลากรสังกัดสำนักงานอธิการบดี ได้แก่ หัวหน้างาน</t>
  </si>
  <si>
    <t xml:space="preserve">สำหรับบุคลากรสังกัดสำนักงานอธิการบดี ได้แก่ ผู้อำนวยการกองหรือตำแหน่งที่เทียบเท่า 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</si>
  <si>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</si>
  <si>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</si>
  <si>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</si>
  <si>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</si>
  <si>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</si>
  <si>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>(6) สรุปคะแนนด้านการประเมินการพัฒนาตนเอง = ผลคะแนนรวมของ(คะแนน x น้ำหนัก) / 5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</si>
  <si>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</si>
  <si>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</si>
  <si>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</si>
  <si>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</si>
  <si>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(3) สรุปคะแนนด้านภาระงานเชิงพัฒนา = ผลคะแนนรวมของ(คะแนน x น้ำหนัก) / 5</t>
  </si>
  <si>
    <t>(4) สรุปคะแนนด้านภาระงานเชิงพัฒนากลุ่มสายงาน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</si>
  <si>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</si>
  <si>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* หมายเหตุ - หากมีระดับสมรรถนะสูงกว่าสมรรถนะมาตรฐาน ต้องแนบเอกสารอ้างอิง</t>
  </si>
  <si>
    <t xml:space="preserve">เอกสารอ้างอิง * </t>
  </si>
  <si>
    <t>ภาระงานบริหาร  (ร้อยละ .....-........)</t>
  </si>
  <si>
    <t>1. ความรับผิดชอบ</t>
  </si>
  <si>
    <t>2. ความละเอียดรอบคอบและความถูกต้อง</t>
  </si>
  <si>
    <t>3. ทักษะการปฏิบัติงานด้านช่วยวิชาการ</t>
  </si>
  <si>
    <t>4. ทักษะในการประสานงาน</t>
  </si>
  <si>
    <t>5. ทักษะการให้คำปรึกษา</t>
  </si>
  <si>
    <t>สมุดบันทึกฐานข้อมูลประจำห้อง 406</t>
  </si>
  <si>
    <r>
      <t xml:space="preserve">ระดับ 5 </t>
    </r>
    <r>
      <rPr>
        <sz val="13"/>
        <rFont val="TH Niramit AS"/>
      </rPr>
      <t>ระยะเวลาในการดำเนินการรวดเร็วเพียง 7  วันทำการ</t>
    </r>
  </si>
  <si>
    <t>A= เรียนรู้จากการปฏิบัติ  M = พี่เลี้ยง  S=ศึกษาด้วยตนเอง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</si>
  <si>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</si>
  <si>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r>
      <t>ระดับ5</t>
    </r>
    <r>
      <rPr>
        <sz val="13"/>
        <rFont val="TH Niramit AS"/>
      </rPr>
      <t xml:space="preserve"> ระยะเวลาในการดำเนินงานมากกว่า  ร้อยละ  90 - 100</t>
    </r>
  </si>
  <si>
    <t xml:space="preserve">ลงชื่อ ……………..............……………………… </t>
  </si>
  <si>
    <t>2</t>
  </si>
  <si>
    <t>พัฒนาทักษะการใช้ภาษาต่างประเทศและเทคโนโลยีสารสนเทศ</t>
  </si>
  <si>
    <r>
      <t>ระดับ4</t>
    </r>
    <r>
      <rPr>
        <sz val="13"/>
        <rFont val="TH Niramit AS"/>
      </rPr>
      <t xml:space="preserve"> ความสำเร็จในการดำเนินการงานมากกว่า 80 - 89</t>
    </r>
  </si>
  <si>
    <t>(ค)</t>
  </si>
  <si>
    <t>เอกสารประกอบการสอน และสมุดบันทึกฐานข้อมูลของห้อง 406</t>
  </si>
  <si>
    <t xml:space="preserve">                                                (ผศ.ดร.จีราภรณ์  อินทสาร)</t>
  </si>
  <si>
    <t xml:space="preserve">                                              (นางสาววราภรณ์  ภูมิ์พิพัฒน์)</t>
  </si>
  <si>
    <t xml:space="preserve">                                         (นางสาววราภรณ์  ภูมิ์พิพัฒน์)</t>
  </si>
  <si>
    <t xml:space="preserve">   ปฎิบัติงานตั้งแต่     [ / ]  ครั้งที่  1 / 2560  :     วันที่ 1  ตุลาคม 2560   ถึง วันที่   30 กันยายน  2561</t>
  </si>
  <si>
    <t>เท่ากับ .......3.75..............</t>
  </si>
  <si>
    <t>ประจำปี 2560</t>
  </si>
  <si>
    <t>เอกสารบริษัทเมอร์ค จำกัด</t>
  </si>
  <si>
    <t>ศธ.0523.3.6.2/028</t>
  </si>
  <si>
    <t>ศธ.0527.07.01/ว.1633</t>
  </si>
  <si>
    <t>ที่ ศธ.0523.3.6.2/059</t>
  </si>
  <si>
    <t>ที่ ศธ.0523.1.6.6/ว.6</t>
  </si>
  <si>
    <t>ระดับ4 ความสำเร็จในการดำเนินการงานมากกว่า 80 - 89</t>
  </si>
  <si>
    <t>2.ภาระงานประจำ   (ร้อยละ 40)</t>
  </si>
  <si>
    <t>2.1บริการวิเคราะห์ตัวอย่างดิน พืช น้ำ ปุ๋ยหมัก ปุ๋ยน้ำชีวภาพและสารโพแทสเซียมคลอเรตให้หน่วยงานภายในและภายนอกและให้คำปรึกษาด้านการเก็บตัวอย่างที่จะนำส่งมาวิเคราะห์แก่เกษตรกรและบุคคลทั่วไป</t>
  </si>
  <si>
    <t>2.2ตรวจเช็คสารเคมี อุปกรณ์วิทยาศาสตร์ และเครื่องมือวิทยาศาสตร์สำหรับใช้ใน งานการเรียนการสอน งานวิจัยของคณาจารย์ และงานบริการวิชาการ ของหลักสูตรฯ</t>
  </si>
  <si>
    <t>2.3ควบคุมดูแลการใช้ห้องปฏิบัติการทางเคมีของหลักสูตร และเครื่องมือ-อุปกรณ์วิทยาศาสตร์ที่ใช้ในการวิเคราะห์ตัวอย่าง และบริการกับหน่วยงานอื่นๆ ในการแลก ยืมใช้สารเคมีของหลักสูตรฯ</t>
  </si>
  <si>
    <t>3.ภาระงานเชิงพัฒนา   (ร้อยละ 10)</t>
  </si>
  <si>
    <t>3.1วันที่ 29 พฤศจิกายน 2560 เข้าอบรมหลักสูตรความสำคัญน้ำบริสุทธิ์ในห้องปฏิบัติการฯ ณ. รร.อิมพีเรียลแม่ปิงเชียงใหม่</t>
  </si>
  <si>
    <t>3.2วันที่ 21 - 30  มีนาคม 2561 จัดอบรมทักษะให้ความรู้แก่นักศึกษาสาขาเกษตรเคมี จำนวน 7 คน ณ.ห้องปฏิบัติการวิเคราะห์ฯ406หลักสูตรฯปฐพี คณะผลิตฯ มหาวิทยาลัยแม่โจ้</t>
  </si>
  <si>
    <t>3.3วันที่ 31 กรกฎาคม 2561 เข้าร่วมประชุมวิชาการงานเกษตรนเรศวรครั้งที่ 15 ณ.มหาวิทยาลัยนเรศวร จ.พิษณุโลก</t>
  </si>
  <si>
    <t>4.ภาระงานสนับสนุนยุทธศาสตร์   (ร้อยละ10)</t>
  </si>
  <si>
    <t>4.1จัดกิจกรรมเตรียมความพร้อมให้นักศึกษาชั้นปีที่3ของหลักสตรฯปฐพีศาสตร์และเกษตรเคมีในการพัฒนาความเชียวชาญด้านงานวิเคราะห์ฯสู่งานสหกิจศึกษา</t>
  </si>
  <si>
    <t>5.ภาระงานอื่น ๆ ที่ได้รับมอบหมาย  (ร้อยละ 10)</t>
  </si>
  <si>
    <t>4.2ระดับความสำเร็จตามคำรับรองปฏิบัติราชการ</t>
  </si>
  <si>
    <t>4.3การสนับสนุนงานของหน่วยงานให้สอดคล้องกับยุทธศาสตร์ของมหาวิทยาลัย</t>
  </si>
  <si>
    <t>5.1  วันที่ 30 ตุลาคม - 2 พฤศจิกายน 2560 ได้นำนักศึกษาหลักสูตรฯปฐพีและหลักสูตรฯเกษตรเคมีศึกษาดูงานที่บริษัท เอราวัณเคมีการเกษตรจำกัด ไทยเซ็นต์ทรัลเคมีจำกัดและมอนซานโต้ไทยแลนด์ จำนวน 100 คน</t>
  </si>
  <si>
    <t>5.2  วันที่ 16 - 17 กุมภาพันธ์ 2561 ร่วมคณะทำงานในการฝึกซ้อมบัณฑิตหลักสูตรฯปฐพีศาสตร์และหลักสูตรฯเกษตรเคมี ณ.ห้อง202 อาคารปฏิบัติการวิเคราะห์ดินชั้นสูง คณะผลิตฯ มหาวิทยาลัยแม่โจ้</t>
  </si>
  <si>
    <t>เอกสารลงทะเบียนรับการตรวจวิเคราะห์และเอกสาร รายงานผลฯ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</si>
</sst>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_-;_-@_-"/>
    <numFmt numFmtId="188" formatCode="0.0"/>
  </numFmts>
  <fonts count="32" x14ac:knownFonts="1">
    <font>
      <sz val="10"/>
      <name val="Arial"/>
      <charset val="222"/>
    </font>
    <font>
      <sz val="8"/>
      <name val="Arial"/>
      <family val="2"/>
    </font>
    <font>
      <b/>
      <sz val="16"/>
      <name val="TH Niramit AS"/>
    </font>
    <font>
      <sz val="16"/>
      <name val="TH Niramit AS"/>
    </font>
    <font>
      <sz val="12"/>
      <name val="TH Niramit AS"/>
    </font>
    <font>
      <sz val="14"/>
      <name val="TH Niramit AS"/>
    </font>
    <font>
      <i/>
      <sz val="14"/>
      <name val="TH Niramit AS"/>
    </font>
    <font>
      <b/>
      <sz val="14"/>
      <name val="TH Niramit AS"/>
    </font>
    <font>
      <b/>
      <sz val="14"/>
      <color indexed="10"/>
      <name val="TH Niramit AS"/>
    </font>
    <font>
      <sz val="13"/>
      <name val="TH Niramit AS"/>
    </font>
    <font>
      <sz val="14"/>
      <color indexed="10"/>
      <name val="TH Niramit AS"/>
    </font>
    <font>
      <sz val="15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3"/>
      <color indexed="10"/>
      <name val="TH Niramit AS"/>
    </font>
    <font>
      <sz val="16"/>
      <color indexed="10"/>
      <name val="TH Niramit AS"/>
    </font>
    <font>
      <sz val="15"/>
      <color indexed="8"/>
      <name val="TH Niramit AS"/>
    </font>
    <font>
      <b/>
      <sz val="12"/>
      <name val="TH Niramit AS"/>
    </font>
    <font>
      <b/>
      <sz val="12"/>
      <color indexed="8"/>
      <name val="TH Niramit AS"/>
    </font>
    <font>
      <i/>
      <sz val="13"/>
      <name val="TH Niramit AS"/>
    </font>
    <font>
      <i/>
      <u/>
      <sz val="13"/>
      <name val="TH Niramit AS"/>
    </font>
    <font>
      <u/>
      <sz val="13"/>
      <name val="TH Niramit A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color indexed="81"/>
      <name val="Tahoma"/>
      <family val="2"/>
    </font>
    <font>
      <sz val="13"/>
      <name val="Arial"/>
      <family val="2"/>
    </font>
    <font>
      <sz val="10"/>
      <name val="TH Niramit A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shrinkToFit="1"/>
    </xf>
    <xf numFmtId="0" fontId="7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7" fillId="0" borderId="0" xfId="0" applyFont="1" applyBorder="1" applyAlignment="1">
      <alignment horizontal="center" vertical="top" wrapText="1"/>
    </xf>
    <xf numFmtId="0" fontId="5" fillId="0" borderId="7" xfId="0" applyFont="1" applyBorder="1"/>
    <xf numFmtId="0" fontId="5" fillId="2" borderId="1" xfId="0" applyFont="1" applyFill="1" applyBorder="1" applyAlignment="1">
      <alignment horizontal="left" indent="1"/>
    </xf>
    <xf numFmtId="0" fontId="5" fillId="0" borderId="9" xfId="0" applyFont="1" applyBorder="1"/>
    <xf numFmtId="0" fontId="3" fillId="0" borderId="0" xfId="0" applyFont="1" applyBorder="1"/>
    <xf numFmtId="0" fontId="5" fillId="0" borderId="12" xfId="0" applyFont="1" applyBorder="1"/>
    <xf numFmtId="49" fontId="5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 vertical="top" wrapText="1"/>
    </xf>
    <xf numFmtId="0" fontId="12" fillId="0" borderId="14" xfId="0" applyFont="1" applyBorder="1"/>
    <xf numFmtId="49" fontId="5" fillId="0" borderId="9" xfId="0" applyNumberFormat="1" applyFont="1" applyBorder="1" applyAlignment="1">
      <alignment vertical="center"/>
    </xf>
    <xf numFmtId="0" fontId="5" fillId="0" borderId="14" xfId="0" applyFont="1" applyBorder="1"/>
    <xf numFmtId="49" fontId="5" fillId="0" borderId="7" xfId="0" applyNumberFormat="1" applyFont="1" applyBorder="1"/>
    <xf numFmtId="49" fontId="5" fillId="0" borderId="9" xfId="0" applyNumberFormat="1" applyFont="1" applyBorder="1"/>
    <xf numFmtId="49" fontId="5" fillId="0" borderId="14" xfId="0" applyNumberFormat="1" applyFont="1" applyBorder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49" fontId="5" fillId="0" borderId="17" xfId="0" applyNumberFormat="1" applyFont="1" applyBorder="1"/>
    <xf numFmtId="49" fontId="5" fillId="0" borderId="18" xfId="0" applyNumberFormat="1" applyFont="1" applyBorder="1"/>
    <xf numFmtId="0" fontId="5" fillId="0" borderId="17" xfId="0" applyFont="1" applyBorder="1"/>
    <xf numFmtId="49" fontId="5" fillId="0" borderId="19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7" fillId="0" borderId="14" xfId="0" applyFont="1" applyBorder="1"/>
    <xf numFmtId="0" fontId="10" fillId="0" borderId="0" xfId="0" applyFont="1" applyBorder="1"/>
    <xf numFmtId="0" fontId="7" fillId="0" borderId="14" xfId="0" applyFont="1" applyBorder="1" applyAlignment="1"/>
    <xf numFmtId="0" fontId="7" fillId="0" borderId="9" xfId="0" applyFont="1" applyBorder="1" applyAlignment="1"/>
    <xf numFmtId="0" fontId="7" fillId="0" borderId="7" xfId="0" applyFont="1" applyBorder="1" applyAlignment="1"/>
    <xf numFmtId="0" fontId="5" fillId="0" borderId="4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>
      <alignment horizontal="left"/>
    </xf>
    <xf numFmtId="0" fontId="5" fillId="0" borderId="3" xfId="0" applyFont="1" applyBorder="1" applyProtection="1">
      <protection locked="0"/>
    </xf>
    <xf numFmtId="0" fontId="9" fillId="0" borderId="0" xfId="0" applyFont="1" applyBorder="1" applyAlignment="1"/>
    <xf numFmtId="0" fontId="7" fillId="0" borderId="20" xfId="0" applyFont="1" applyBorder="1" applyAlignment="1">
      <alignment horizontal="center" vertical="top" wrapText="1"/>
    </xf>
    <xf numFmtId="0" fontId="5" fillId="0" borderId="0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indent="2"/>
      <protection locked="0"/>
    </xf>
    <xf numFmtId="0" fontId="5" fillId="0" borderId="21" xfId="0" applyFont="1" applyBorder="1" applyAlignment="1">
      <alignment horizontal="center"/>
    </xf>
    <xf numFmtId="0" fontId="7" fillId="0" borderId="7" xfId="0" applyFont="1" applyBorder="1"/>
    <xf numFmtId="49" fontId="5" fillId="0" borderId="2" xfId="0" applyNumberFormat="1" applyFont="1" applyBorder="1"/>
    <xf numFmtId="49" fontId="5" fillId="0" borderId="22" xfId="0" applyNumberFormat="1" applyFont="1" applyBorder="1"/>
    <xf numFmtId="0" fontId="5" fillId="0" borderId="15" xfId="0" applyFont="1" applyBorder="1" applyAlignment="1"/>
    <xf numFmtId="0" fontId="5" fillId="0" borderId="16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16" fillId="0" borderId="0" xfId="0" applyFont="1" applyBorder="1" applyAlignment="1">
      <alignment horizontal="center" vertical="top" wrapText="1"/>
    </xf>
    <xf numFmtId="0" fontId="9" fillId="0" borderId="0" xfId="0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3" xfId="0" applyFont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2" xfId="0" applyFont="1" applyBorder="1" applyProtection="1">
      <protection locked="0"/>
    </xf>
    <xf numFmtId="0" fontId="9" fillId="0" borderId="5" xfId="0" applyFont="1" applyBorder="1" applyAlignment="1" applyProtection="1">
      <alignment horizontal="left" indent="2"/>
      <protection locked="0"/>
    </xf>
    <xf numFmtId="0" fontId="18" fillId="0" borderId="0" xfId="0" applyFont="1" applyBorder="1" applyAlignment="1" applyProtection="1">
      <protection locked="0"/>
    </xf>
    <xf numFmtId="0" fontId="18" fillId="0" borderId="4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left" indent="2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center" vertical="top" wrapText="1"/>
    </xf>
    <xf numFmtId="0" fontId="9" fillId="0" borderId="4" xfId="0" applyFont="1" applyBorder="1" applyAlignment="1" applyProtection="1">
      <alignment horizontal="right"/>
      <protection locked="0"/>
    </xf>
    <xf numFmtId="0" fontId="18" fillId="0" borderId="4" xfId="0" applyFont="1" applyBorder="1" applyAlignment="1" applyProtection="1">
      <alignment horizontal="right"/>
      <protection locked="0"/>
    </xf>
    <xf numFmtId="0" fontId="10" fillId="0" borderId="0" xfId="0" applyFont="1" applyBorder="1" applyProtection="1">
      <protection locked="0"/>
    </xf>
    <xf numFmtId="0" fontId="18" fillId="0" borderId="4" xfId="0" applyFont="1" applyBorder="1" applyAlignment="1" applyProtection="1">
      <alignment horizontal="left"/>
      <protection locked="0"/>
    </xf>
    <xf numFmtId="0" fontId="19" fillId="0" borderId="0" xfId="0" applyFont="1" applyBorder="1"/>
    <xf numFmtId="0" fontId="9" fillId="0" borderId="6" xfId="0" applyFont="1" applyBorder="1" applyAlignment="1" applyProtection="1">
      <alignment horizontal="right"/>
      <protection locked="0"/>
    </xf>
    <xf numFmtId="0" fontId="5" fillId="0" borderId="1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0" fillId="0" borderId="0" xfId="0" applyFont="1" applyAlignment="1">
      <alignment vertical="center"/>
    </xf>
    <xf numFmtId="0" fontId="7" fillId="0" borderId="9" xfId="0" applyFont="1" applyBorder="1"/>
    <xf numFmtId="0" fontId="18" fillId="0" borderId="0" xfId="0" applyFont="1" applyBorder="1" applyAlignment="1" applyProtection="1">
      <alignment horizontal="right"/>
      <protection locked="0"/>
    </xf>
    <xf numFmtId="0" fontId="9" fillId="0" borderId="12" xfId="0" applyFont="1" applyBorder="1" applyAlignment="1" applyProtection="1">
      <alignment horizontal="right"/>
      <protection locked="0"/>
    </xf>
    <xf numFmtId="0" fontId="21" fillId="0" borderId="2" xfId="0" applyFont="1" applyBorder="1" applyAlignment="1">
      <alignment horizontal="center" vertical="center" wrapText="1" shrinkToFit="1"/>
    </xf>
    <xf numFmtId="0" fontId="4" fillId="0" borderId="0" xfId="0" applyFont="1"/>
    <xf numFmtId="0" fontId="21" fillId="0" borderId="11" xfId="0" applyFont="1" applyBorder="1" applyAlignment="1">
      <alignment horizontal="center" vertical="center" wrapText="1" shrinkToFit="1"/>
    </xf>
    <xf numFmtId="0" fontId="12" fillId="0" borderId="7" xfId="0" applyFont="1" applyBorder="1"/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7" fillId="0" borderId="7" xfId="0" applyNumberFormat="1" applyFont="1" applyBorder="1" applyAlignment="1"/>
    <xf numFmtId="0" fontId="7" fillId="0" borderId="3" xfId="0" applyNumberFormat="1" applyFont="1" applyBorder="1" applyAlignment="1"/>
    <xf numFmtId="0" fontId="5" fillId="0" borderId="26" xfId="0" applyFont="1" applyBorder="1" applyAlignment="1"/>
    <xf numFmtId="49" fontId="5" fillId="0" borderId="7" xfId="0" applyNumberFormat="1" applyFont="1" applyBorder="1" applyAlignment="1"/>
    <xf numFmtId="49" fontId="5" fillId="0" borderId="3" xfId="0" applyNumberFormat="1" applyFont="1" applyBorder="1" applyAlignment="1"/>
    <xf numFmtId="49" fontId="23" fillId="0" borderId="0" xfId="0" applyNumberFormat="1" applyFont="1" applyBorder="1" applyAlignment="1"/>
    <xf numFmtId="49" fontId="23" fillId="0" borderId="6" xfId="0" applyNumberFormat="1" applyFont="1" applyBorder="1" applyAlignment="1" applyProtection="1">
      <protection locked="0"/>
    </xf>
    <xf numFmtId="49" fontId="23" fillId="0" borderId="12" xfId="0" applyNumberFormat="1" applyFont="1" applyBorder="1" applyAlignment="1"/>
    <xf numFmtId="49" fontId="24" fillId="0" borderId="4" xfId="0" applyNumberFormat="1" applyFont="1" applyBorder="1" applyAlignment="1" applyProtection="1">
      <alignment horizontal="center"/>
      <protection locked="0"/>
    </xf>
    <xf numFmtId="49" fontId="23" fillId="0" borderId="0" xfId="0" applyNumberFormat="1" applyFont="1" applyBorder="1" applyAlignment="1">
      <alignment horizontal="left" indent="1"/>
    </xf>
    <xf numFmtId="49" fontId="23" fillId="0" borderId="5" xfId="0" applyNumberFormat="1" applyFont="1" applyBorder="1" applyAlignment="1"/>
    <xf numFmtId="49" fontId="23" fillId="0" borderId="3" xfId="0" applyNumberFormat="1" applyFont="1" applyBorder="1" applyAlignment="1"/>
    <xf numFmtId="49" fontId="23" fillId="0" borderId="12" xfId="0" applyNumberFormat="1" applyFont="1" applyBorder="1" applyAlignment="1">
      <alignment horizontal="left" indent="1"/>
    </xf>
    <xf numFmtId="49" fontId="23" fillId="0" borderId="0" xfId="0" applyNumberFormat="1" applyFont="1" applyFill="1" applyBorder="1" applyAlignment="1"/>
    <xf numFmtId="49" fontId="23" fillId="0" borderId="0" xfId="0" applyNumberFormat="1" applyFont="1" applyFill="1" applyBorder="1" applyAlignment="1">
      <alignment horizontal="left" indent="1"/>
    </xf>
    <xf numFmtId="0" fontId="7" fillId="0" borderId="5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/>
    <xf numFmtId="0" fontId="7" fillId="0" borderId="13" xfId="0" applyFont="1" applyBorder="1"/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49" fontId="5" fillId="0" borderId="17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7" fillId="2" borderId="20" xfId="0" applyFont="1" applyFill="1" applyBorder="1" applyAlignment="1">
      <alignment horizontal="left" vertical="center" shrinkToFit="1"/>
    </xf>
    <xf numFmtId="0" fontId="5" fillId="2" borderId="20" xfId="0" applyFont="1" applyFill="1" applyBorder="1" applyAlignment="1">
      <alignment horizontal="left" indent="1"/>
    </xf>
    <xf numFmtId="0" fontId="9" fillId="0" borderId="1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0" fillId="0" borderId="9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vertical="center"/>
    </xf>
    <xf numFmtId="0" fontId="7" fillId="0" borderId="13" xfId="0" applyFont="1" applyBorder="1" applyAlignment="1">
      <alignment horizontal="center"/>
    </xf>
    <xf numFmtId="188" fontId="7" fillId="0" borderId="13" xfId="0" applyNumberFormat="1" applyFont="1" applyBorder="1" applyAlignment="1">
      <alignment horizontal="center"/>
    </xf>
    <xf numFmtId="187" fontId="7" fillId="0" borderId="13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/>
    </xf>
    <xf numFmtId="0" fontId="9" fillId="0" borderId="14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/>
    </xf>
    <xf numFmtId="0" fontId="9" fillId="0" borderId="2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/>
    </xf>
    <xf numFmtId="0" fontId="9" fillId="0" borderId="11" xfId="0" applyFont="1" applyBorder="1" applyAlignment="1">
      <alignment horizontal="left" indent="1"/>
    </xf>
    <xf numFmtId="0" fontId="9" fillId="0" borderId="12" xfId="0" applyFont="1" applyBorder="1" applyAlignment="1">
      <alignment horizontal="left" indent="1"/>
    </xf>
    <xf numFmtId="0" fontId="9" fillId="0" borderId="11" xfId="0" applyFont="1" applyFill="1" applyBorder="1" applyAlignment="1">
      <alignment horizontal="center"/>
    </xf>
    <xf numFmtId="0" fontId="9" fillId="0" borderId="0" xfId="0" applyFont="1" applyBorder="1"/>
    <xf numFmtId="0" fontId="5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25" fillId="0" borderId="1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0" borderId="12" xfId="0" applyFont="1" applyBorder="1" applyAlignment="1"/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7" fillId="2" borderId="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5" fillId="0" borderId="13" xfId="0" applyFont="1" applyBorder="1"/>
    <xf numFmtId="0" fontId="5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indent="1"/>
    </xf>
    <xf numFmtId="0" fontId="5" fillId="2" borderId="12" xfId="0" applyFont="1" applyFill="1" applyBorder="1" applyAlignment="1">
      <alignment horizontal="left" indent="1"/>
    </xf>
    <xf numFmtId="0" fontId="5" fillId="2" borderId="5" xfId="0" applyFont="1" applyFill="1" applyBorder="1" applyAlignment="1">
      <alignment horizontal="left" indent="1"/>
    </xf>
    <xf numFmtId="0" fontId="5" fillId="0" borderId="13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5" fillId="0" borderId="13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7" fillId="0" borderId="13" xfId="0" applyNumberFormat="1" applyFont="1" applyBorder="1"/>
    <xf numFmtId="0" fontId="25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9" fillId="0" borderId="8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14" fillId="0" borderId="8" xfId="0" applyNumberFormat="1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2" fontId="14" fillId="0" borderId="20" xfId="0" applyNumberFormat="1" applyFont="1" applyBorder="1" applyAlignment="1">
      <alignment horizontal="center" vertical="top" wrapText="1"/>
    </xf>
    <xf numFmtId="0" fontId="30" fillId="0" borderId="12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5" fillId="0" borderId="8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/>
    <xf numFmtId="0" fontId="7" fillId="2" borderId="8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8" fillId="0" borderId="12" xfId="0" applyFont="1" applyBorder="1" applyAlignment="1"/>
    <xf numFmtId="0" fontId="21" fillId="0" borderId="2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1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9" xfId="0" applyFont="1" applyBorder="1" applyAlignment="1">
      <alignment horizontal="center" vertical="center" wrapText="1" shrinkToFit="1"/>
    </xf>
    <xf numFmtId="0" fontId="22" fillId="0" borderId="7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2" fontId="13" fillId="0" borderId="17" xfId="0" applyNumberFormat="1" applyFont="1" applyBorder="1" applyAlignment="1">
      <alignment horizontal="center" vertical="top" wrapText="1"/>
    </xf>
    <xf numFmtId="2" fontId="13" fillId="0" borderId="19" xfId="0" applyNumberFormat="1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2" fontId="14" fillId="0" borderId="8" xfId="0" applyNumberFormat="1" applyFont="1" applyBorder="1" applyAlignment="1">
      <alignment horizontal="center"/>
    </xf>
    <xf numFmtId="2" fontId="14" fillId="0" borderId="20" xfId="0" applyNumberFormat="1" applyFont="1" applyBorder="1" applyAlignment="1">
      <alignment horizontal="center"/>
    </xf>
    <xf numFmtId="0" fontId="7" fillId="0" borderId="8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20" xfId="0" applyFont="1" applyBorder="1" applyAlignment="1">
      <alignment horizontal="right" vertical="top" wrapText="1"/>
    </xf>
    <xf numFmtId="49" fontId="15" fillId="0" borderId="8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right" vertical="center"/>
    </xf>
    <xf numFmtId="49" fontId="15" fillId="0" borderId="20" xfId="0" applyNumberFormat="1" applyFont="1" applyBorder="1" applyAlignment="1">
      <alignment horizontal="right" vertical="center"/>
    </xf>
    <xf numFmtId="2" fontId="13" fillId="0" borderId="28" xfId="0" applyNumberFormat="1" applyFont="1" applyBorder="1" applyAlignment="1">
      <alignment horizontal="center" vertical="top" wrapText="1"/>
    </xf>
    <xf numFmtId="2" fontId="13" fillId="0" borderId="29" xfId="0" applyNumberFormat="1" applyFont="1" applyBorder="1" applyAlignment="1">
      <alignment horizontal="center" vertical="top" wrapText="1"/>
    </xf>
    <xf numFmtId="2" fontId="13" fillId="0" borderId="30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8" fillId="0" borderId="0" xfId="0" applyFont="1" applyBorder="1" applyAlignment="1"/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1" fontId="14" fillId="0" borderId="0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5" xfId="0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15</xdr:row>
      <xdr:rowOff>0</xdr:rowOff>
    </xdr:from>
    <xdr:to>
      <xdr:col>2</xdr:col>
      <xdr:colOff>723900</xdr:colOff>
      <xdr:row>15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228725" y="4524375"/>
          <a:ext cx="33718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923925</xdr:colOff>
      <xdr:row>15</xdr:row>
      <xdr:rowOff>0</xdr:rowOff>
    </xdr:from>
    <xdr:to>
      <xdr:col>2</xdr:col>
      <xdr:colOff>714375</xdr:colOff>
      <xdr:row>15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460057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2</xdr:col>
      <xdr:colOff>2638425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76200" y="4524375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[  ]  ครั้งที่ 2/25….....  :   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2</xdr:col>
      <xdr:colOff>809625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38100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3924300" y="4524375"/>
          <a:ext cx="6324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9" name="Text Box 21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0" name="Text Box 2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2</xdr:col>
      <xdr:colOff>1009650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1" name="Text Box 23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2" name="Text Box 2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4" name="Text Box 26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5" name="Text Box 27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1066800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6" name="Text Box 28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7" name="Text Box 2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8" name="Text Box 3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2</xdr:col>
      <xdr:colOff>1000125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9" name="Text Box 31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1143000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0" name="Text Box 32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1" name="Text Box 3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2" name="Text Box 3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3" name="Text Box 35"/>
        <xdr:cNvSpPr txBox="1">
          <a:spLocks noChangeArrowheads="1"/>
        </xdr:cNvSpPr>
      </xdr:nvSpPr>
      <xdr:spPr bwMode="auto">
        <a:xfrm>
          <a:off x="76200" y="4524375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4" name="Text Box 36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809625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5" name="Text Box 37"/>
        <xdr:cNvSpPr txBox="1">
          <a:spLocks noChangeArrowheads="1"/>
        </xdr:cNvSpPr>
      </xdr:nvSpPr>
      <xdr:spPr bwMode="auto">
        <a:xfrm>
          <a:off x="809625" y="4524375"/>
          <a:ext cx="94392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6" name="Text Box 38"/>
        <xdr:cNvSpPr txBox="1">
          <a:spLocks noChangeArrowheads="1"/>
        </xdr:cNvSpPr>
      </xdr:nvSpPr>
      <xdr:spPr bwMode="auto">
        <a:xfrm>
          <a:off x="38100" y="4524375"/>
          <a:ext cx="1021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7" name="Text Box 3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8" name="Text Box 4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9" name="Text Box 41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1009650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0" name="Text Box 42"/>
        <xdr:cNvSpPr txBox="1">
          <a:spLocks noChangeArrowheads="1"/>
        </xdr:cNvSpPr>
      </xdr:nvSpPr>
      <xdr:spPr bwMode="auto">
        <a:xfrm>
          <a:off x="1009650" y="4524375"/>
          <a:ext cx="92392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1" name="Text Box 4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2" name="Text Box 4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3" name="Text Box 45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4" name="Text Box 46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1066800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5" name="Text Box 47"/>
        <xdr:cNvSpPr txBox="1">
          <a:spLocks noChangeArrowheads="1"/>
        </xdr:cNvSpPr>
      </xdr:nvSpPr>
      <xdr:spPr bwMode="auto">
        <a:xfrm>
          <a:off x="1066800" y="4524375"/>
          <a:ext cx="9182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6" name="Text Box 48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7" name="Text Box 4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1000125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8" name="Text Box 50"/>
        <xdr:cNvSpPr txBox="1">
          <a:spLocks noChangeArrowheads="1"/>
        </xdr:cNvSpPr>
      </xdr:nvSpPr>
      <xdr:spPr bwMode="auto">
        <a:xfrm>
          <a:off x="1000125" y="4524375"/>
          <a:ext cx="92487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1143000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9" name="Text Box 51"/>
        <xdr:cNvSpPr txBox="1">
          <a:spLocks noChangeArrowheads="1"/>
        </xdr:cNvSpPr>
      </xdr:nvSpPr>
      <xdr:spPr bwMode="auto">
        <a:xfrm>
          <a:off x="1143000" y="4524375"/>
          <a:ext cx="91059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0" name="Text Box 5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1" name="Text Box 5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2" name="Text Box 54"/>
        <xdr:cNvSpPr txBox="1">
          <a:spLocks noChangeArrowheads="1"/>
        </xdr:cNvSpPr>
      </xdr:nvSpPr>
      <xdr:spPr bwMode="auto">
        <a:xfrm>
          <a:off x="76200" y="4524375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1238250</xdr:colOff>
      <xdr:row>15</xdr:row>
      <xdr:rowOff>0</xdr:rowOff>
    </xdr:from>
    <xdr:to>
      <xdr:col>2</xdr:col>
      <xdr:colOff>1790700</xdr:colOff>
      <xdr:row>15</xdr:row>
      <xdr:rowOff>0</xdr:rowOff>
    </xdr:to>
    <xdr:sp macro="" textlink="">
      <xdr:nvSpPr>
        <xdr:cNvPr id="2103" name="Text Box 55"/>
        <xdr:cNvSpPr txBox="1">
          <a:spLocks noChangeArrowheads="1"/>
        </xdr:cNvSpPr>
      </xdr:nvSpPr>
      <xdr:spPr bwMode="auto">
        <a:xfrm>
          <a:off x="1238250" y="4524375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923925</xdr:colOff>
      <xdr:row>15</xdr:row>
      <xdr:rowOff>0</xdr:rowOff>
    </xdr:from>
    <xdr:to>
      <xdr:col>2</xdr:col>
      <xdr:colOff>714375</xdr:colOff>
      <xdr:row>15</xdr:row>
      <xdr:rowOff>0</xdr:rowOff>
    </xdr:to>
    <xdr:sp macro="" textlink="">
      <xdr:nvSpPr>
        <xdr:cNvPr id="2104" name="Text Box 56"/>
        <xdr:cNvSpPr txBox="1">
          <a:spLocks noChangeArrowheads="1"/>
        </xdr:cNvSpPr>
      </xdr:nvSpPr>
      <xdr:spPr bwMode="auto">
        <a:xfrm>
          <a:off x="460057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2</xdr:col>
      <xdr:colOff>3324225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5" name="Text Box 57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ทั่วไป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06" name="Text Box 58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07" name="Text Box 59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08" name="Text Box 60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09" name="Text Box 61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0" name="Text Box 62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1" name="Text Box 63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2" name="Text Box 64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3" name="Text Box 65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4" name="Text Box 66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5" name="Text Box 67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6" name="Text Box 68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7" name="Text Box 69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8" name="Text Box 70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19" name="Text Box 71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20" name="Text Box 72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21" name="Text Box 73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22" name="Text Box 74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23" name="Text Box 75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10</xdr:col>
      <xdr:colOff>0</xdr:colOff>
      <xdr:row>115</xdr:row>
      <xdr:rowOff>0</xdr:rowOff>
    </xdr:to>
    <xdr:sp macro="" textlink="">
      <xdr:nvSpPr>
        <xdr:cNvPr id="2124" name="Text Box 76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0</xdr:col>
      <xdr:colOff>1228725</xdr:colOff>
      <xdr:row>8</xdr:row>
      <xdr:rowOff>19050</xdr:rowOff>
    </xdr:from>
    <xdr:to>
      <xdr:col>0</xdr:col>
      <xdr:colOff>2514600</xdr:colOff>
      <xdr:row>9</xdr:row>
      <xdr:rowOff>0</xdr:rowOff>
    </xdr:to>
    <xdr:sp macro="" textlink="">
      <xdr:nvSpPr>
        <xdr:cNvPr id="2125" name="Text Box 77"/>
        <xdr:cNvSpPr txBox="1">
          <a:spLocks noChangeArrowheads="1"/>
        </xdr:cNvSpPr>
      </xdr:nvSpPr>
      <xdr:spPr bwMode="auto">
        <a:xfrm>
          <a:off x="1228725" y="2486025"/>
          <a:ext cx="12858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8</xdr:row>
      <xdr:rowOff>19050</xdr:rowOff>
    </xdr:from>
    <xdr:to>
      <xdr:col>10</xdr:col>
      <xdr:colOff>0</xdr:colOff>
      <xdr:row>8</xdr:row>
      <xdr:rowOff>295275</xdr:rowOff>
    </xdr:to>
    <xdr:sp macro="" textlink="">
      <xdr:nvSpPr>
        <xdr:cNvPr id="2126" name="Text Box 78"/>
        <xdr:cNvSpPr txBox="1">
          <a:spLocks noChangeArrowheads="1"/>
        </xdr:cNvSpPr>
      </xdr:nvSpPr>
      <xdr:spPr bwMode="auto">
        <a:xfrm>
          <a:off x="10248900" y="248602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2127" name="Text Box 79"/>
        <xdr:cNvSpPr txBox="1">
          <a:spLocks noChangeArrowheads="1"/>
        </xdr:cNvSpPr>
      </xdr:nvSpPr>
      <xdr:spPr bwMode="auto">
        <a:xfrm>
          <a:off x="10248900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2128" name="Text Box 80"/>
        <xdr:cNvSpPr txBox="1">
          <a:spLocks noChangeArrowheads="1"/>
        </xdr:cNvSpPr>
      </xdr:nvSpPr>
      <xdr:spPr bwMode="auto">
        <a:xfrm>
          <a:off x="10248900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2129" name="Text Box 81"/>
        <xdr:cNvSpPr txBox="1">
          <a:spLocks noChangeArrowheads="1"/>
        </xdr:cNvSpPr>
      </xdr:nvSpPr>
      <xdr:spPr bwMode="auto">
        <a:xfrm>
          <a:off x="10248900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923925</xdr:colOff>
      <xdr:row>8</xdr:row>
      <xdr:rowOff>28575</xdr:rowOff>
    </xdr:from>
    <xdr:to>
      <xdr:col>2</xdr:col>
      <xdr:colOff>2552700</xdr:colOff>
      <xdr:row>10</xdr:row>
      <xdr:rowOff>19050</xdr:rowOff>
    </xdr:to>
    <xdr:sp macro="" textlink="">
      <xdr:nvSpPr>
        <xdr:cNvPr id="2130" name="Text Box 82"/>
        <xdr:cNvSpPr txBox="1">
          <a:spLocks noChangeArrowheads="1"/>
        </xdr:cNvSpPr>
      </xdr:nvSpPr>
      <xdr:spPr bwMode="auto">
        <a:xfrm>
          <a:off x="4600575" y="2495550"/>
          <a:ext cx="0" cy="5619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6</xdr:col>
      <xdr:colOff>276225</xdr:colOff>
      <xdr:row>8</xdr:row>
      <xdr:rowOff>28575</xdr:rowOff>
    </xdr:from>
    <xdr:to>
      <xdr:col>9</xdr:col>
      <xdr:colOff>581025</xdr:colOff>
      <xdr:row>9</xdr:row>
      <xdr:rowOff>38100</xdr:rowOff>
    </xdr:to>
    <xdr:sp macro="" textlink="">
      <xdr:nvSpPr>
        <xdr:cNvPr id="2131" name="Text Box 83"/>
        <xdr:cNvSpPr txBox="1">
          <a:spLocks noChangeArrowheads="1"/>
        </xdr:cNvSpPr>
      </xdr:nvSpPr>
      <xdr:spPr bwMode="auto">
        <a:xfrm>
          <a:off x="6838950" y="2495550"/>
          <a:ext cx="3048000" cy="2952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2</xdr:col>
      <xdr:colOff>914400</xdr:colOff>
      <xdr:row>9</xdr:row>
      <xdr:rowOff>0</xdr:rowOff>
    </xdr:from>
    <xdr:to>
      <xdr:col>2</xdr:col>
      <xdr:colOff>2190750</xdr:colOff>
      <xdr:row>10</xdr:row>
      <xdr:rowOff>19050</xdr:rowOff>
    </xdr:to>
    <xdr:sp macro="" textlink="">
      <xdr:nvSpPr>
        <xdr:cNvPr id="2132" name="Text Box 84"/>
        <xdr:cNvSpPr txBox="1">
          <a:spLocks noChangeArrowheads="1"/>
        </xdr:cNvSpPr>
      </xdr:nvSpPr>
      <xdr:spPr bwMode="auto">
        <a:xfrm>
          <a:off x="4600575" y="2752725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0</xdr:col>
      <xdr:colOff>1228725</xdr:colOff>
      <xdr:row>8</xdr:row>
      <xdr:rowOff>276225</xdr:rowOff>
    </xdr:from>
    <xdr:to>
      <xdr:col>0</xdr:col>
      <xdr:colOff>2438400</xdr:colOff>
      <xdr:row>10</xdr:row>
      <xdr:rowOff>19050</xdr:rowOff>
    </xdr:to>
    <xdr:sp macro="" textlink="">
      <xdr:nvSpPr>
        <xdr:cNvPr id="2133" name="Text Box 85"/>
        <xdr:cNvSpPr txBox="1">
          <a:spLocks noChangeArrowheads="1"/>
        </xdr:cNvSpPr>
      </xdr:nvSpPr>
      <xdr:spPr bwMode="auto">
        <a:xfrm>
          <a:off x="1228725" y="274320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10</xdr:col>
      <xdr:colOff>0</xdr:colOff>
      <xdr:row>10</xdr:row>
      <xdr:rowOff>19050</xdr:rowOff>
    </xdr:from>
    <xdr:to>
      <xdr:col>10</xdr:col>
      <xdr:colOff>0</xdr:colOff>
      <xdr:row>11</xdr:row>
      <xdr:rowOff>0</xdr:rowOff>
    </xdr:to>
    <xdr:sp macro="" textlink="">
      <xdr:nvSpPr>
        <xdr:cNvPr id="2134" name="Text Box 86"/>
        <xdr:cNvSpPr txBox="1">
          <a:spLocks noChangeArrowheads="1"/>
        </xdr:cNvSpPr>
      </xdr:nvSpPr>
      <xdr:spPr bwMode="auto">
        <a:xfrm>
          <a:off x="10248900" y="305752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10</xdr:col>
      <xdr:colOff>0</xdr:colOff>
      <xdr:row>10</xdr:row>
      <xdr:rowOff>19050</xdr:rowOff>
    </xdr:from>
    <xdr:to>
      <xdr:col>10</xdr:col>
      <xdr:colOff>0</xdr:colOff>
      <xdr:row>10</xdr:row>
      <xdr:rowOff>247650</xdr:rowOff>
    </xdr:to>
    <xdr:sp macro="" textlink="">
      <xdr:nvSpPr>
        <xdr:cNvPr id="2135" name="Text Box 87"/>
        <xdr:cNvSpPr txBox="1">
          <a:spLocks noChangeArrowheads="1"/>
        </xdr:cNvSpPr>
      </xdr:nvSpPr>
      <xdr:spPr bwMode="auto">
        <a:xfrm>
          <a:off x="10248900" y="305752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0</xdr:colOff>
      <xdr:row>11</xdr:row>
      <xdr:rowOff>19050</xdr:rowOff>
    </xdr:from>
    <xdr:to>
      <xdr:col>10</xdr:col>
      <xdr:colOff>0</xdr:colOff>
      <xdr:row>11</xdr:row>
      <xdr:rowOff>266700</xdr:rowOff>
    </xdr:to>
    <xdr:sp macro="" textlink="">
      <xdr:nvSpPr>
        <xdr:cNvPr id="2136" name="Text Box 88"/>
        <xdr:cNvSpPr txBox="1">
          <a:spLocks noChangeArrowheads="1"/>
        </xdr:cNvSpPr>
      </xdr:nvSpPr>
      <xdr:spPr bwMode="auto">
        <a:xfrm>
          <a:off x="10248900" y="3343275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13</xdr:row>
      <xdr:rowOff>28575</xdr:rowOff>
    </xdr:from>
    <xdr:to>
      <xdr:col>10</xdr:col>
      <xdr:colOff>0</xdr:colOff>
      <xdr:row>14</xdr:row>
      <xdr:rowOff>9525</xdr:rowOff>
    </xdr:to>
    <xdr:sp macro="" textlink="">
      <xdr:nvSpPr>
        <xdr:cNvPr id="2293" name="Text Box 89"/>
        <xdr:cNvSpPr txBox="1">
          <a:spLocks noChangeArrowheads="1"/>
        </xdr:cNvSpPr>
      </xdr:nvSpPr>
      <xdr:spPr bwMode="auto">
        <a:xfrm>
          <a:off x="76200" y="3924300"/>
          <a:ext cx="1017270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38" name="Text Box 90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2</xdr:col>
      <xdr:colOff>809625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39" name="Text Box 91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38100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0" name="Text Box 92"/>
        <xdr:cNvSpPr txBox="1">
          <a:spLocks noChangeArrowheads="1"/>
        </xdr:cNvSpPr>
      </xdr:nvSpPr>
      <xdr:spPr bwMode="auto">
        <a:xfrm>
          <a:off x="3924300" y="1885950"/>
          <a:ext cx="6324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1" name="Text Box 93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2" name="Text Box 94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3" name="Text Box 95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2</xdr:col>
      <xdr:colOff>1009650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4" name="Text Box 96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5" name="Text Box 97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6" name="Text Box 98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7" name="Text Box 99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8" name="Text Box 100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1066800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9" name="Text Box 101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0" name="Text Box 102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1" name="Text Box 103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2</xdr:col>
      <xdr:colOff>1000125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2" name="Text Box 104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1143000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3" name="Text Box 105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4" name="Text Box 106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5" name="Text Box 107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6" name="Text Box 108"/>
        <xdr:cNvSpPr txBox="1">
          <a:spLocks noChangeArrowheads="1"/>
        </xdr:cNvSpPr>
      </xdr:nvSpPr>
      <xdr:spPr bwMode="auto">
        <a:xfrm>
          <a:off x="76200" y="1885950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7" name="Text Box 109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809625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8" name="Text Box 110"/>
        <xdr:cNvSpPr txBox="1">
          <a:spLocks noChangeArrowheads="1"/>
        </xdr:cNvSpPr>
      </xdr:nvSpPr>
      <xdr:spPr bwMode="auto">
        <a:xfrm>
          <a:off x="809625" y="1885950"/>
          <a:ext cx="94392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9" name="Text Box 111"/>
        <xdr:cNvSpPr txBox="1">
          <a:spLocks noChangeArrowheads="1"/>
        </xdr:cNvSpPr>
      </xdr:nvSpPr>
      <xdr:spPr bwMode="auto">
        <a:xfrm>
          <a:off x="38100" y="1885950"/>
          <a:ext cx="1021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0" name="Text Box 112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1" name="Text Box 113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2" name="Text Box 114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1009650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3" name="Text Box 115"/>
        <xdr:cNvSpPr txBox="1">
          <a:spLocks noChangeArrowheads="1"/>
        </xdr:cNvSpPr>
      </xdr:nvSpPr>
      <xdr:spPr bwMode="auto">
        <a:xfrm>
          <a:off x="1009650" y="1885950"/>
          <a:ext cx="92392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4" name="Text Box 116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5" name="Text Box 117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6" name="Text Box 118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7" name="Text Box 119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1066800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1066800" y="1885950"/>
          <a:ext cx="9182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9" name="Text Box 121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0" name="Text Box 122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1000125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1" name="Text Box 123"/>
        <xdr:cNvSpPr txBox="1">
          <a:spLocks noChangeArrowheads="1"/>
        </xdr:cNvSpPr>
      </xdr:nvSpPr>
      <xdr:spPr bwMode="auto">
        <a:xfrm>
          <a:off x="1000125" y="1885950"/>
          <a:ext cx="92487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1143000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2" name="Text Box 124"/>
        <xdr:cNvSpPr txBox="1">
          <a:spLocks noChangeArrowheads="1"/>
        </xdr:cNvSpPr>
      </xdr:nvSpPr>
      <xdr:spPr bwMode="auto">
        <a:xfrm>
          <a:off x="1143000" y="1885950"/>
          <a:ext cx="91059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3" name="Text Box 125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4" name="Text Box 126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5" name="Text Box 127"/>
        <xdr:cNvSpPr txBox="1">
          <a:spLocks noChangeArrowheads="1"/>
        </xdr:cNvSpPr>
      </xdr:nvSpPr>
      <xdr:spPr bwMode="auto">
        <a:xfrm>
          <a:off x="76200" y="1885950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1238250</xdr:colOff>
      <xdr:row>10</xdr:row>
      <xdr:rowOff>9525</xdr:rowOff>
    </xdr:from>
    <xdr:to>
      <xdr:col>2</xdr:col>
      <xdr:colOff>1790700</xdr:colOff>
      <xdr:row>11</xdr:row>
      <xdr:rowOff>0</xdr:rowOff>
    </xdr:to>
    <xdr:sp macro="" textlink="">
      <xdr:nvSpPr>
        <xdr:cNvPr id="2176" name="Text Box 128"/>
        <xdr:cNvSpPr txBox="1">
          <a:spLocks noChangeArrowheads="1"/>
        </xdr:cNvSpPr>
      </xdr:nvSpPr>
      <xdr:spPr bwMode="auto">
        <a:xfrm>
          <a:off x="1238250" y="3048000"/>
          <a:ext cx="3362325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923925</xdr:colOff>
      <xdr:row>10</xdr:row>
      <xdr:rowOff>9525</xdr:rowOff>
    </xdr:from>
    <xdr:to>
      <xdr:col>2</xdr:col>
      <xdr:colOff>3276600</xdr:colOff>
      <xdr:row>11</xdr:row>
      <xdr:rowOff>0</xdr:rowOff>
    </xdr:to>
    <xdr:sp macro="" textlink="">
      <xdr:nvSpPr>
        <xdr:cNvPr id="2177" name="Text Box 129"/>
        <xdr:cNvSpPr txBox="1">
          <a:spLocks noChangeArrowheads="1"/>
        </xdr:cNvSpPr>
      </xdr:nvSpPr>
      <xdr:spPr bwMode="auto">
        <a:xfrm>
          <a:off x="4600575" y="30480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2</xdr:col>
      <xdr:colOff>449580</xdr:colOff>
      <xdr:row>10</xdr:row>
      <xdr:rowOff>0</xdr:rowOff>
    </xdr:from>
    <xdr:to>
      <xdr:col>7</xdr:col>
      <xdr:colOff>514350</xdr:colOff>
      <xdr:row>11</xdr:row>
      <xdr:rowOff>1905</xdr:rowOff>
    </xdr:to>
    <xdr:sp macro="" textlink="">
      <xdr:nvSpPr>
        <xdr:cNvPr id="2178" name="Text Box 130"/>
        <xdr:cNvSpPr txBox="1">
          <a:spLocks noChangeArrowheads="1"/>
        </xdr:cNvSpPr>
      </xdr:nvSpPr>
      <xdr:spPr bwMode="auto">
        <a:xfrm>
          <a:off x="4366260" y="3032760"/>
          <a:ext cx="395097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6</xdr:col>
      <xdr:colOff>285750</xdr:colOff>
      <xdr:row>9</xdr:row>
      <xdr:rowOff>28575</xdr:rowOff>
    </xdr:from>
    <xdr:to>
      <xdr:col>7</xdr:col>
      <xdr:colOff>581025</xdr:colOff>
      <xdr:row>10</xdr:row>
      <xdr:rowOff>47625</xdr:rowOff>
    </xdr:to>
    <xdr:sp macro="" textlink="">
      <xdr:nvSpPr>
        <xdr:cNvPr id="2179" name="Text Box 131"/>
        <xdr:cNvSpPr txBox="1">
          <a:spLocks noChangeArrowheads="1"/>
        </xdr:cNvSpPr>
      </xdr:nvSpPr>
      <xdr:spPr bwMode="auto">
        <a:xfrm>
          <a:off x="6848475" y="2781300"/>
          <a:ext cx="140970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ลูกจ้างชั่วคราว</a:t>
          </a:r>
        </a:p>
      </xdr:txBody>
    </xdr:sp>
    <xdr:clientData/>
  </xdr:twoCellAnchor>
  <xdr:twoCellAnchor>
    <xdr:from>
      <xdr:col>2</xdr:col>
      <xdr:colOff>619125</xdr:colOff>
      <xdr:row>0</xdr:row>
      <xdr:rowOff>114300</xdr:rowOff>
    </xdr:from>
    <xdr:to>
      <xdr:col>4</xdr:col>
      <xdr:colOff>361950</xdr:colOff>
      <xdr:row>3</xdr:row>
      <xdr:rowOff>219075</xdr:rowOff>
    </xdr:to>
    <xdr:pic>
      <xdr:nvPicPr>
        <xdr:cNvPr id="10566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5" y="114300"/>
          <a:ext cx="11334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9</xdr:row>
      <xdr:rowOff>9525</xdr:rowOff>
    </xdr:from>
    <xdr:to>
      <xdr:col>4</xdr:col>
      <xdr:colOff>238125</xdr:colOff>
      <xdr:row>10</xdr:row>
      <xdr:rowOff>38100</xdr:rowOff>
    </xdr:to>
    <xdr:sp macro="" textlink="">
      <xdr:nvSpPr>
        <xdr:cNvPr id="2182" name="Text Box 134"/>
        <xdr:cNvSpPr txBox="1">
          <a:spLocks noChangeArrowheads="1"/>
        </xdr:cNvSpPr>
      </xdr:nvSpPr>
      <xdr:spPr bwMode="auto">
        <a:xfrm>
          <a:off x="4305300" y="276225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พนักงานราชการ</a:t>
          </a:r>
        </a:p>
      </xdr:txBody>
    </xdr:sp>
    <xdr:clientData/>
  </xdr:twoCellAnchor>
  <xdr:twoCellAnchor>
    <xdr:from>
      <xdr:col>2</xdr:col>
      <xdr:colOff>419100</xdr:colOff>
      <xdr:row>8</xdr:row>
      <xdr:rowOff>9525</xdr:rowOff>
    </xdr:from>
    <xdr:to>
      <xdr:col>4</xdr:col>
      <xdr:colOff>638175</xdr:colOff>
      <xdr:row>9</xdr:row>
      <xdr:rowOff>38100</xdr:rowOff>
    </xdr:to>
    <xdr:sp macro="" textlink="">
      <xdr:nvSpPr>
        <xdr:cNvPr id="2183" name="Text Box 135"/>
        <xdr:cNvSpPr txBox="1">
          <a:spLocks noChangeArrowheads="1"/>
        </xdr:cNvSpPr>
      </xdr:nvSpPr>
      <xdr:spPr bwMode="auto">
        <a:xfrm>
          <a:off x="4305300" y="2476500"/>
          <a:ext cx="15430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/ ]  พนักงานมหาวิทยาลัย</a:t>
          </a:r>
        </a:p>
      </xdr:txBody>
    </xdr:sp>
    <xdr:clientData/>
  </xdr:twoCellAnchor>
  <xdr:twoCellAnchor>
    <xdr:from>
      <xdr:col>0</xdr:col>
      <xdr:colOff>123825</xdr:colOff>
      <xdr:row>7</xdr:row>
      <xdr:rowOff>9525</xdr:rowOff>
    </xdr:from>
    <xdr:to>
      <xdr:col>2</xdr:col>
      <xdr:colOff>514350</xdr:colOff>
      <xdr:row>8</xdr:row>
      <xdr:rowOff>38100</xdr:rowOff>
    </xdr:to>
    <xdr:sp macro="" textlink="">
      <xdr:nvSpPr>
        <xdr:cNvPr id="2184" name="Text Box 136"/>
        <xdr:cNvSpPr txBox="1">
          <a:spLocks noChangeArrowheads="1"/>
        </xdr:cNvSpPr>
      </xdr:nvSpPr>
      <xdr:spPr bwMode="auto">
        <a:xfrm>
          <a:off x="123825" y="2190750"/>
          <a:ext cx="42767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ชื่อผู้ปฏิบัติงาน ..........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นางสาววราภรณ์    ภูมิ์พิพัฒน์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..........................................................</a:t>
          </a:r>
        </a:p>
      </xdr:txBody>
    </xdr:sp>
    <xdr:clientData/>
  </xdr:twoCellAnchor>
  <xdr:twoCellAnchor>
    <xdr:from>
      <xdr:col>2</xdr:col>
      <xdr:colOff>396240</xdr:colOff>
      <xdr:row>7</xdr:row>
      <xdr:rowOff>9525</xdr:rowOff>
    </xdr:from>
    <xdr:to>
      <xdr:col>6</xdr:col>
      <xdr:colOff>314325</xdr:colOff>
      <xdr:row>8</xdr:row>
      <xdr:rowOff>38100</xdr:rowOff>
    </xdr:to>
    <xdr:sp macro="" textlink="">
      <xdr:nvSpPr>
        <xdr:cNvPr id="2185" name="Text Box 137"/>
        <xdr:cNvSpPr txBox="1">
          <a:spLocks noChangeArrowheads="1"/>
        </xdr:cNvSpPr>
      </xdr:nvSpPr>
      <xdr:spPr bwMode="auto">
        <a:xfrm>
          <a:off x="4312920" y="2219325"/>
          <a:ext cx="2646045" cy="30289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 .....นักวิทยาศาสตร์..............................</a:t>
          </a:r>
        </a:p>
      </xdr:txBody>
    </xdr:sp>
    <xdr:clientData/>
  </xdr:twoCellAnchor>
  <xdr:twoCellAnchor>
    <xdr:from>
      <xdr:col>6</xdr:col>
      <xdr:colOff>327660</xdr:colOff>
      <xdr:row>7</xdr:row>
      <xdr:rowOff>9525</xdr:rowOff>
    </xdr:from>
    <xdr:to>
      <xdr:col>9</xdr:col>
      <xdr:colOff>619125</xdr:colOff>
      <xdr:row>8</xdr:row>
      <xdr:rowOff>38100</xdr:rowOff>
    </xdr:to>
    <xdr:sp macro="" textlink="">
      <xdr:nvSpPr>
        <xdr:cNvPr id="2186" name="Text Box 138"/>
        <xdr:cNvSpPr txBox="1">
          <a:spLocks noChangeArrowheads="1"/>
        </xdr:cNvSpPr>
      </xdr:nvSpPr>
      <xdr:spPr bwMode="auto">
        <a:xfrm>
          <a:off x="6972300" y="2219325"/>
          <a:ext cx="3126105" cy="30289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.......คณะผลิตกรรมการเกษตร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</a:t>
          </a:r>
        </a:p>
      </xdr:txBody>
    </xdr:sp>
    <xdr:clientData/>
  </xdr:twoCellAnchor>
  <xdr:twoCellAnchor>
    <xdr:from>
      <xdr:col>0</xdr:col>
      <xdr:colOff>114300</xdr:colOff>
      <xdr:row>10</xdr:row>
      <xdr:rowOff>276225</xdr:rowOff>
    </xdr:from>
    <xdr:to>
      <xdr:col>3</xdr:col>
      <xdr:colOff>142875</xdr:colOff>
      <xdr:row>12</xdr:row>
      <xdr:rowOff>19050</xdr:rowOff>
    </xdr:to>
    <xdr:sp macro="" textlink="">
      <xdr:nvSpPr>
        <xdr:cNvPr id="2187" name="Text Box 139"/>
        <xdr:cNvSpPr txBox="1">
          <a:spLocks noChangeArrowheads="1"/>
        </xdr:cNvSpPr>
      </xdr:nvSpPr>
      <xdr:spPr bwMode="auto">
        <a:xfrm>
          <a:off x="114300" y="3314700"/>
          <a:ext cx="46291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ระดับตำแหน่ง...................................................................</a:t>
          </a:r>
        </a:p>
      </xdr:txBody>
    </xdr:sp>
    <xdr:clientData/>
  </xdr:twoCellAnchor>
  <xdr:twoCellAnchor>
    <xdr:from>
      <xdr:col>0</xdr:col>
      <xdr:colOff>123826</xdr:colOff>
      <xdr:row>14</xdr:row>
      <xdr:rowOff>57150</xdr:rowOff>
    </xdr:from>
    <xdr:to>
      <xdr:col>3</xdr:col>
      <xdr:colOff>190501</xdr:colOff>
      <xdr:row>15</xdr:row>
      <xdr:rowOff>85725</xdr:rowOff>
    </xdr:to>
    <xdr:sp macro="" textlink="">
      <xdr:nvSpPr>
        <xdr:cNvPr id="2188" name="Text Box 140"/>
        <xdr:cNvSpPr txBox="1">
          <a:spLocks noChangeArrowheads="1"/>
        </xdr:cNvSpPr>
      </xdr:nvSpPr>
      <xdr:spPr bwMode="auto">
        <a:xfrm>
          <a:off x="123826" y="4286250"/>
          <a:ext cx="45910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ชื่อผู้บังคับบัญชา/ผู้ประเมิน........ผศ.ดร.จีราภรณ์   อินทสาร.........................................</a:t>
          </a:r>
        </a:p>
      </xdr:txBody>
    </xdr:sp>
    <xdr:clientData/>
  </xdr:twoCellAnchor>
  <xdr:twoCellAnchor>
    <xdr:from>
      <xdr:col>5</xdr:col>
      <xdr:colOff>390525</xdr:colOff>
      <xdr:row>14</xdr:row>
      <xdr:rowOff>66675</xdr:rowOff>
    </xdr:from>
    <xdr:to>
      <xdr:col>9</xdr:col>
      <xdr:colOff>428625</xdr:colOff>
      <xdr:row>15</xdr:row>
      <xdr:rowOff>95250</xdr:rowOff>
    </xdr:to>
    <xdr:sp macro="" textlink="">
      <xdr:nvSpPr>
        <xdr:cNvPr id="2189" name="Text Box 141"/>
        <xdr:cNvSpPr txBox="1">
          <a:spLocks noChangeArrowheads="1"/>
        </xdr:cNvSpPr>
      </xdr:nvSpPr>
      <xdr:spPr bwMode="auto">
        <a:xfrm>
          <a:off x="6238875" y="4305300"/>
          <a:ext cx="3495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ตำแหน่ง/ระดับ.........ประธานหลักสูตรฯ สาขาวิชาปฐพีศาสตร์...............................</a:t>
          </a:r>
        </a:p>
      </xdr:txBody>
    </xdr:sp>
    <xdr:clientData/>
  </xdr:twoCellAnchor>
  <xdr:twoCellAnchor>
    <xdr:from>
      <xdr:col>0</xdr:col>
      <xdr:colOff>2238375</xdr:colOff>
      <xdr:row>115</xdr:row>
      <xdr:rowOff>0</xdr:rowOff>
    </xdr:from>
    <xdr:to>
      <xdr:col>9</xdr:col>
      <xdr:colOff>828675</xdr:colOff>
      <xdr:row>115</xdr:row>
      <xdr:rowOff>0</xdr:rowOff>
    </xdr:to>
    <xdr:sp macro="" textlink="">
      <xdr:nvSpPr>
        <xdr:cNvPr id="10575" name="Line 142"/>
        <xdr:cNvSpPr>
          <a:spLocks noChangeShapeType="1"/>
        </xdr:cNvSpPr>
      </xdr:nvSpPr>
      <xdr:spPr bwMode="auto">
        <a:xfrm>
          <a:off x="2238375" y="35023425"/>
          <a:ext cx="78962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115</xdr:row>
      <xdr:rowOff>0</xdr:rowOff>
    </xdr:from>
    <xdr:to>
      <xdr:col>9</xdr:col>
      <xdr:colOff>895350</xdr:colOff>
      <xdr:row>115</xdr:row>
      <xdr:rowOff>0</xdr:rowOff>
    </xdr:to>
    <xdr:sp macro="" textlink="">
      <xdr:nvSpPr>
        <xdr:cNvPr id="10576" name="Line 143"/>
        <xdr:cNvSpPr>
          <a:spLocks noChangeShapeType="1"/>
        </xdr:cNvSpPr>
      </xdr:nvSpPr>
      <xdr:spPr bwMode="auto">
        <a:xfrm>
          <a:off x="28575" y="35023425"/>
          <a:ext cx="101727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115</xdr:row>
      <xdr:rowOff>0</xdr:rowOff>
    </xdr:from>
    <xdr:to>
      <xdr:col>9</xdr:col>
      <xdr:colOff>885825</xdr:colOff>
      <xdr:row>115</xdr:row>
      <xdr:rowOff>0</xdr:rowOff>
    </xdr:to>
    <xdr:sp macro="" textlink="">
      <xdr:nvSpPr>
        <xdr:cNvPr id="10577" name="Line 144"/>
        <xdr:cNvSpPr>
          <a:spLocks noChangeShapeType="1"/>
        </xdr:cNvSpPr>
      </xdr:nvSpPr>
      <xdr:spPr bwMode="auto">
        <a:xfrm>
          <a:off x="28575" y="35023425"/>
          <a:ext cx="10163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28575</xdr:colOff>
      <xdr:row>115</xdr:row>
      <xdr:rowOff>0</xdr:rowOff>
    </xdr:from>
    <xdr:to>
      <xdr:col>9</xdr:col>
      <xdr:colOff>838200</xdr:colOff>
      <xdr:row>115</xdr:row>
      <xdr:rowOff>0</xdr:rowOff>
    </xdr:to>
    <xdr:sp macro="" textlink="">
      <xdr:nvSpPr>
        <xdr:cNvPr id="10578" name="Line 145"/>
        <xdr:cNvSpPr>
          <a:spLocks noChangeShapeType="1"/>
        </xdr:cNvSpPr>
      </xdr:nvSpPr>
      <xdr:spPr bwMode="auto">
        <a:xfrm>
          <a:off x="3914775" y="35023425"/>
          <a:ext cx="62293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2238375</xdr:colOff>
      <xdr:row>108</xdr:row>
      <xdr:rowOff>276225</xdr:rowOff>
    </xdr:from>
    <xdr:to>
      <xdr:col>9</xdr:col>
      <xdr:colOff>828675</xdr:colOff>
      <xdr:row>108</xdr:row>
      <xdr:rowOff>276225</xdr:rowOff>
    </xdr:to>
    <xdr:sp macro="" textlink="">
      <xdr:nvSpPr>
        <xdr:cNvPr id="10579" name="Line 146"/>
        <xdr:cNvSpPr>
          <a:spLocks noChangeShapeType="1"/>
        </xdr:cNvSpPr>
      </xdr:nvSpPr>
      <xdr:spPr bwMode="auto">
        <a:xfrm>
          <a:off x="2238375" y="35547300"/>
          <a:ext cx="7810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114</xdr:row>
      <xdr:rowOff>247650</xdr:rowOff>
    </xdr:from>
    <xdr:to>
      <xdr:col>9</xdr:col>
      <xdr:colOff>885825</xdr:colOff>
      <xdr:row>114</xdr:row>
      <xdr:rowOff>257175</xdr:rowOff>
    </xdr:to>
    <xdr:sp macro="" textlink="">
      <xdr:nvSpPr>
        <xdr:cNvPr id="10581" name="Line 148"/>
        <xdr:cNvSpPr>
          <a:spLocks noChangeShapeType="1"/>
        </xdr:cNvSpPr>
      </xdr:nvSpPr>
      <xdr:spPr bwMode="auto">
        <a:xfrm>
          <a:off x="28575" y="35023425"/>
          <a:ext cx="10163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180975</xdr:colOff>
      <xdr:row>111</xdr:row>
      <xdr:rowOff>238125</xdr:rowOff>
    </xdr:from>
    <xdr:to>
      <xdr:col>9</xdr:col>
      <xdr:colOff>838200</xdr:colOff>
      <xdr:row>111</xdr:row>
      <xdr:rowOff>238125</xdr:rowOff>
    </xdr:to>
    <xdr:sp macro="" textlink="">
      <xdr:nvSpPr>
        <xdr:cNvPr id="10582" name="Line 149"/>
        <xdr:cNvSpPr>
          <a:spLocks noChangeShapeType="1"/>
        </xdr:cNvSpPr>
      </xdr:nvSpPr>
      <xdr:spPr bwMode="auto">
        <a:xfrm>
          <a:off x="4067175" y="34509075"/>
          <a:ext cx="60769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109</xdr:row>
      <xdr:rowOff>238125</xdr:rowOff>
    </xdr:from>
    <xdr:to>
      <xdr:col>9</xdr:col>
      <xdr:colOff>895350</xdr:colOff>
      <xdr:row>109</xdr:row>
      <xdr:rowOff>247650</xdr:rowOff>
    </xdr:to>
    <xdr:sp macro="" textlink="">
      <xdr:nvSpPr>
        <xdr:cNvPr id="10583" name="Line 150"/>
        <xdr:cNvSpPr>
          <a:spLocks noChangeShapeType="1"/>
        </xdr:cNvSpPr>
      </xdr:nvSpPr>
      <xdr:spPr bwMode="auto">
        <a:xfrm>
          <a:off x="28575" y="37414200"/>
          <a:ext cx="10086975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112</xdr:row>
      <xdr:rowOff>190500</xdr:rowOff>
    </xdr:from>
    <xdr:to>
      <xdr:col>9</xdr:col>
      <xdr:colOff>895350</xdr:colOff>
      <xdr:row>112</xdr:row>
      <xdr:rowOff>200025</xdr:rowOff>
    </xdr:to>
    <xdr:sp macro="" textlink="">
      <xdr:nvSpPr>
        <xdr:cNvPr id="10584" name="Line 153"/>
        <xdr:cNvSpPr>
          <a:spLocks noChangeShapeType="1"/>
        </xdr:cNvSpPr>
      </xdr:nvSpPr>
      <xdr:spPr bwMode="auto">
        <a:xfrm>
          <a:off x="28575" y="36404550"/>
          <a:ext cx="10086975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113</xdr:row>
      <xdr:rowOff>247650</xdr:rowOff>
    </xdr:from>
    <xdr:to>
      <xdr:col>9</xdr:col>
      <xdr:colOff>895350</xdr:colOff>
      <xdr:row>113</xdr:row>
      <xdr:rowOff>257175</xdr:rowOff>
    </xdr:to>
    <xdr:sp macro="" textlink="">
      <xdr:nvSpPr>
        <xdr:cNvPr id="10586" name="Line 155"/>
        <xdr:cNvSpPr>
          <a:spLocks noChangeShapeType="1"/>
        </xdr:cNvSpPr>
      </xdr:nvSpPr>
      <xdr:spPr bwMode="auto">
        <a:xfrm>
          <a:off x="28575" y="34918650"/>
          <a:ext cx="101727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2914650</xdr:colOff>
      <xdr:row>96</xdr:row>
      <xdr:rowOff>74295</xdr:rowOff>
    </xdr:from>
    <xdr:to>
      <xdr:col>0</xdr:col>
      <xdr:colOff>3086100</xdr:colOff>
      <xdr:row>96</xdr:row>
      <xdr:rowOff>255270</xdr:rowOff>
    </xdr:to>
    <xdr:sp macro="" textlink="">
      <xdr:nvSpPr>
        <xdr:cNvPr id="10588" name="Rectangle 312"/>
        <xdr:cNvSpPr>
          <a:spLocks noChangeArrowheads="1"/>
        </xdr:cNvSpPr>
      </xdr:nvSpPr>
      <xdr:spPr bwMode="auto">
        <a:xfrm>
          <a:off x="2914650" y="32154495"/>
          <a:ext cx="171450" cy="1809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5"/>
  <sheetViews>
    <sheetView showGridLines="0" tabSelected="1" topLeftCell="A112" zoomScaleNormal="100" workbookViewId="0">
      <selection activeCell="H92" sqref="H92:I92"/>
    </sheetView>
  </sheetViews>
  <sheetFormatPr defaultColWidth="9.140625" defaultRowHeight="24.75" x14ac:dyDescent="0.6"/>
  <cols>
    <col min="1" max="1" width="46" style="1" customWidth="1"/>
    <col min="2" max="2" width="10.28515625" style="1" customWidth="1"/>
    <col min="3" max="3" width="10.7109375" style="1" customWidth="1"/>
    <col min="4" max="4" width="10.140625" style="1" customWidth="1"/>
    <col min="5" max="5" width="5.7109375" style="1" customWidth="1"/>
    <col min="6" max="6" width="10.7109375" style="1" customWidth="1"/>
    <col min="7" max="7" width="32.28515625" style="1" customWidth="1"/>
    <col min="8" max="9" width="9" style="1" customWidth="1"/>
    <col min="10" max="10" width="9.7109375" style="1" customWidth="1"/>
    <col min="11" max="11" width="10.5703125" style="1" customWidth="1"/>
    <col min="12" max="12" width="11.5703125" style="1" customWidth="1"/>
    <col min="13" max="16384" width="9.140625" style="1"/>
  </cols>
  <sheetData>
    <row r="1" spans="1:13" x14ac:dyDescent="0.6">
      <c r="J1" s="66" t="s">
        <v>62</v>
      </c>
    </row>
    <row r="5" spans="1:13" x14ac:dyDescent="0.6">
      <c r="A5" s="267" t="s">
        <v>45</v>
      </c>
      <c r="B5" s="267"/>
      <c r="C5" s="267"/>
      <c r="D5" s="267"/>
      <c r="E5" s="267"/>
      <c r="F5" s="267"/>
      <c r="G5" s="267"/>
      <c r="H5" s="267"/>
      <c r="I5" s="267"/>
      <c r="J5" s="267"/>
      <c r="L5" s="258"/>
      <c r="M5" s="258"/>
    </row>
    <row r="6" spans="1:13" x14ac:dyDescent="0.6">
      <c r="A6" s="267" t="s">
        <v>2</v>
      </c>
      <c r="B6" s="267"/>
      <c r="C6" s="267"/>
      <c r="D6" s="267"/>
      <c r="E6" s="267"/>
      <c r="F6" s="267"/>
      <c r="G6" s="267"/>
      <c r="H6" s="267"/>
      <c r="I6" s="267"/>
      <c r="J6" s="267"/>
      <c r="L6" s="2"/>
      <c r="M6" s="2"/>
    </row>
    <row r="7" spans="1:13" ht="23.25" customHeight="1" x14ac:dyDescent="0.6">
      <c r="A7" s="259" t="s">
        <v>3</v>
      </c>
      <c r="B7" s="259"/>
      <c r="C7" s="259"/>
      <c r="D7" s="259"/>
      <c r="E7" s="259"/>
      <c r="F7" s="259"/>
      <c r="G7" s="259"/>
      <c r="H7" s="259"/>
      <c r="I7" s="259"/>
      <c r="J7" s="259"/>
    </row>
    <row r="8" spans="1:13" s="6" customFormat="1" ht="22.5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</row>
    <row r="9" spans="1:13" s="6" customFormat="1" ht="22.5" x14ac:dyDescent="0.55000000000000004">
      <c r="A9" s="7" t="s">
        <v>4</v>
      </c>
      <c r="B9" s="7"/>
      <c r="C9" s="8"/>
      <c r="D9" s="8"/>
      <c r="E9" s="8"/>
      <c r="F9" s="8"/>
      <c r="G9" s="8"/>
      <c r="H9" s="8"/>
      <c r="I9" s="8"/>
      <c r="J9" s="8"/>
    </row>
    <row r="10" spans="1:13" s="6" customFormat="1" ht="22.5" x14ac:dyDescent="0.55000000000000004">
      <c r="A10" s="7"/>
      <c r="B10" s="7"/>
      <c r="C10" s="8"/>
      <c r="D10" s="8"/>
      <c r="E10" s="8"/>
      <c r="F10" s="8"/>
      <c r="G10" s="8"/>
      <c r="H10" s="8"/>
      <c r="I10" s="8"/>
      <c r="J10" s="8"/>
    </row>
    <row r="11" spans="1:13" s="6" customFormat="1" ht="22.5" x14ac:dyDescent="0.55000000000000004">
      <c r="A11" s="9" t="s">
        <v>5</v>
      </c>
      <c r="B11" s="9"/>
      <c r="C11" s="5"/>
      <c r="D11" s="5"/>
      <c r="E11" s="5"/>
      <c r="F11" s="5"/>
      <c r="G11" s="5"/>
      <c r="H11" s="5"/>
      <c r="I11" s="5"/>
      <c r="J11" s="5"/>
    </row>
    <row r="12" spans="1:13" s="6" customFormat="1" ht="22.5" x14ac:dyDescent="0.55000000000000004">
      <c r="A12" s="5" t="s">
        <v>48</v>
      </c>
      <c r="B12" s="5"/>
      <c r="C12" s="5"/>
      <c r="D12" s="5"/>
      <c r="E12" s="5"/>
      <c r="F12" s="5"/>
      <c r="G12" s="5"/>
      <c r="H12" s="5"/>
      <c r="I12" s="5"/>
      <c r="J12" s="5"/>
    </row>
    <row r="13" spans="1:13" s="6" customFormat="1" ht="22.5" x14ac:dyDescent="0.55000000000000004">
      <c r="A13" s="5" t="s">
        <v>114</v>
      </c>
      <c r="B13" s="5"/>
      <c r="C13" s="5"/>
      <c r="D13" s="5"/>
      <c r="E13" s="5"/>
      <c r="F13" s="5"/>
      <c r="G13" s="5"/>
      <c r="H13" s="5"/>
      <c r="I13" s="5"/>
      <c r="J13" s="5"/>
    </row>
    <row r="14" spans="1:13" s="6" customFormat="1" ht="26.25" customHeight="1" x14ac:dyDescent="0.55000000000000004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3" s="6" customFormat="1" ht="22.5" x14ac:dyDescent="0.55000000000000004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3" s="6" customFormat="1" ht="18" customHeight="1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6">
      <c r="A17" s="262" t="s">
        <v>46</v>
      </c>
      <c r="B17" s="262"/>
      <c r="C17" s="262"/>
      <c r="D17" s="262"/>
      <c r="E17" s="262"/>
      <c r="F17" s="262"/>
      <c r="G17" s="262"/>
      <c r="H17" s="262"/>
      <c r="I17" s="262"/>
      <c r="J17" s="262"/>
    </row>
    <row r="18" spans="1:10" s="91" customFormat="1" ht="34.5" customHeight="1" x14ac:dyDescent="0.45">
      <c r="A18" s="263" t="s">
        <v>6</v>
      </c>
      <c r="B18" s="265" t="s">
        <v>65</v>
      </c>
      <c r="C18" s="268" t="s">
        <v>66</v>
      </c>
      <c r="D18" s="269"/>
      <c r="E18" s="270"/>
      <c r="F18" s="274" t="s">
        <v>67</v>
      </c>
      <c r="G18" s="275"/>
      <c r="H18" s="265" t="s">
        <v>68</v>
      </c>
      <c r="I18" s="265" t="s">
        <v>69</v>
      </c>
      <c r="J18" s="90" t="s">
        <v>70</v>
      </c>
    </row>
    <row r="19" spans="1:10" s="91" customFormat="1" ht="44.25" customHeight="1" x14ac:dyDescent="0.45">
      <c r="A19" s="264"/>
      <c r="B19" s="266"/>
      <c r="C19" s="271"/>
      <c r="D19" s="272"/>
      <c r="E19" s="273"/>
      <c r="F19" s="276"/>
      <c r="G19" s="277"/>
      <c r="H19" s="266"/>
      <c r="I19" s="266"/>
      <c r="J19" s="92" t="s">
        <v>71</v>
      </c>
    </row>
    <row r="20" spans="1:10" s="6" customFormat="1" ht="21.95" customHeight="1" x14ac:dyDescent="0.55000000000000004">
      <c r="A20" s="260" t="s">
        <v>94</v>
      </c>
      <c r="B20" s="261"/>
      <c r="C20" s="261"/>
      <c r="D20" s="177"/>
      <c r="E20" s="177"/>
      <c r="F20" s="177"/>
      <c r="G20" s="177"/>
      <c r="H20" s="177"/>
      <c r="I20" s="177"/>
      <c r="J20" s="136"/>
    </row>
    <row r="21" spans="1:10" s="6" customFormat="1" ht="30" customHeight="1" x14ac:dyDescent="0.55000000000000004">
      <c r="A21" s="120"/>
      <c r="B21" s="84"/>
      <c r="C21" s="216"/>
      <c r="D21" s="217"/>
      <c r="E21" s="218"/>
      <c r="F21" s="216"/>
      <c r="G21" s="218"/>
      <c r="H21" s="11"/>
      <c r="I21" s="57"/>
      <c r="J21" s="57"/>
    </row>
    <row r="22" spans="1:10" s="6" customFormat="1" ht="22.5" customHeight="1" x14ac:dyDescent="0.55000000000000004">
      <c r="A22" s="120"/>
      <c r="B22" s="84"/>
      <c r="C22" s="216"/>
      <c r="D22" s="217"/>
      <c r="E22" s="218"/>
      <c r="F22" s="216"/>
      <c r="G22" s="218"/>
      <c r="H22" s="57"/>
      <c r="I22" s="57"/>
      <c r="J22" s="57"/>
    </row>
    <row r="23" spans="1:10" s="6" customFormat="1" ht="33.6" customHeight="1" x14ac:dyDescent="0.55000000000000004">
      <c r="A23" s="205" t="s">
        <v>87</v>
      </c>
      <c r="B23" s="206"/>
      <c r="C23" s="206"/>
      <c r="D23" s="206"/>
      <c r="E23" s="206"/>
      <c r="F23" s="206"/>
      <c r="G23" s="206"/>
      <c r="H23" s="206"/>
      <c r="I23" s="207"/>
      <c r="J23" s="117"/>
    </row>
    <row r="24" spans="1:10" s="6" customFormat="1" ht="18.600000000000001" customHeight="1" x14ac:dyDescent="0.55000000000000004">
      <c r="A24" s="260" t="s">
        <v>123</v>
      </c>
      <c r="B24" s="261"/>
      <c r="C24" s="261"/>
      <c r="D24" s="10"/>
      <c r="E24" s="10"/>
      <c r="F24" s="10"/>
      <c r="G24" s="10"/>
      <c r="H24" s="10"/>
      <c r="I24" s="10"/>
      <c r="J24" s="136"/>
    </row>
    <row r="25" spans="1:10" s="6" customFormat="1" ht="80.45" customHeight="1" x14ac:dyDescent="0.55000000000000004">
      <c r="A25" s="122" t="s">
        <v>124</v>
      </c>
      <c r="B25" s="121">
        <v>5</v>
      </c>
      <c r="C25" s="198" t="s">
        <v>101</v>
      </c>
      <c r="D25" s="199"/>
      <c r="E25" s="200"/>
      <c r="F25" s="203" t="s">
        <v>138</v>
      </c>
      <c r="G25" s="204"/>
      <c r="H25" s="135">
        <v>20</v>
      </c>
      <c r="I25" s="135">
        <v>5</v>
      </c>
      <c r="J25" s="135">
        <f>H25*I25</f>
        <v>100</v>
      </c>
    </row>
    <row r="26" spans="1:10" s="6" customFormat="1" ht="58.9" customHeight="1" x14ac:dyDescent="0.55000000000000004">
      <c r="A26" s="122" t="s">
        <v>125</v>
      </c>
      <c r="B26" s="121">
        <v>5</v>
      </c>
      <c r="C26" s="198" t="s">
        <v>104</v>
      </c>
      <c r="D26" s="199"/>
      <c r="E26" s="200"/>
      <c r="F26" s="203" t="s">
        <v>110</v>
      </c>
      <c r="G26" s="204"/>
      <c r="H26" s="135">
        <v>10</v>
      </c>
      <c r="I26" s="135">
        <v>5</v>
      </c>
      <c r="J26" s="135">
        <f>H26*I26</f>
        <v>50</v>
      </c>
    </row>
    <row r="27" spans="1:10" s="124" customFormat="1" ht="62.45" customHeight="1" x14ac:dyDescent="0.2">
      <c r="A27" s="122" t="s">
        <v>126</v>
      </c>
      <c r="B27" s="121">
        <v>5</v>
      </c>
      <c r="C27" s="198" t="s">
        <v>104</v>
      </c>
      <c r="D27" s="199"/>
      <c r="E27" s="200"/>
      <c r="F27" s="203" t="s">
        <v>100</v>
      </c>
      <c r="G27" s="204"/>
      <c r="H27" s="135">
        <v>10</v>
      </c>
      <c r="I27" s="135">
        <v>5</v>
      </c>
      <c r="J27" s="135">
        <f>H27*I27</f>
        <v>50</v>
      </c>
    </row>
    <row r="28" spans="1:10" s="124" customFormat="1" ht="20.45" customHeight="1" x14ac:dyDescent="0.55000000000000004">
      <c r="A28" s="205" t="s">
        <v>88</v>
      </c>
      <c r="B28" s="206"/>
      <c r="C28" s="206"/>
      <c r="D28" s="206"/>
      <c r="E28" s="206"/>
      <c r="F28" s="206"/>
      <c r="G28" s="206"/>
      <c r="H28" s="206"/>
      <c r="I28" s="207"/>
      <c r="J28" s="148">
        <f>SUM(J25:J27)/5</f>
        <v>40</v>
      </c>
    </row>
    <row r="29" spans="1:10" s="124" customFormat="1" ht="24.75" customHeight="1" x14ac:dyDescent="0.55000000000000004">
      <c r="A29" s="175" t="s">
        <v>127</v>
      </c>
      <c r="B29" s="176"/>
      <c r="C29" s="18"/>
      <c r="D29" s="18"/>
      <c r="E29" s="18"/>
      <c r="F29" s="18"/>
      <c r="G29" s="18"/>
      <c r="H29" s="18"/>
      <c r="I29" s="18"/>
      <c r="J29" s="137"/>
    </row>
    <row r="30" spans="1:10" s="6" customFormat="1" ht="36.6" customHeight="1" x14ac:dyDescent="0.55000000000000004">
      <c r="A30" s="165" t="s">
        <v>128</v>
      </c>
      <c r="B30" s="180">
        <v>4</v>
      </c>
      <c r="C30" s="208" t="s">
        <v>108</v>
      </c>
      <c r="D30" s="209"/>
      <c r="E30" s="210"/>
      <c r="F30" s="212" t="s">
        <v>117</v>
      </c>
      <c r="G30" s="213"/>
      <c r="H30" s="181">
        <v>4</v>
      </c>
      <c r="I30" s="181">
        <v>4</v>
      </c>
      <c r="J30" s="181">
        <v>16</v>
      </c>
    </row>
    <row r="31" spans="1:10" s="6" customFormat="1" ht="60" customHeight="1" x14ac:dyDescent="0.55000000000000004">
      <c r="A31" s="122" t="s">
        <v>129</v>
      </c>
      <c r="B31" s="39">
        <v>4</v>
      </c>
      <c r="C31" s="208" t="s">
        <v>108</v>
      </c>
      <c r="D31" s="209"/>
      <c r="E31" s="210"/>
      <c r="F31" s="212" t="s">
        <v>118</v>
      </c>
      <c r="G31" s="213"/>
      <c r="H31" s="140">
        <v>2</v>
      </c>
      <c r="I31" s="140">
        <v>4</v>
      </c>
      <c r="J31" s="140">
        <f>H31*I31</f>
        <v>8</v>
      </c>
    </row>
    <row r="32" spans="1:10" s="6" customFormat="1" ht="45" customHeight="1" x14ac:dyDescent="0.55000000000000004">
      <c r="A32" s="122" t="s">
        <v>130</v>
      </c>
      <c r="B32" s="121">
        <v>4</v>
      </c>
      <c r="C32" s="208" t="s">
        <v>108</v>
      </c>
      <c r="D32" s="209"/>
      <c r="E32" s="210"/>
      <c r="F32" s="201" t="s">
        <v>119</v>
      </c>
      <c r="G32" s="211"/>
      <c r="H32" s="135">
        <v>4</v>
      </c>
      <c r="I32" s="135">
        <v>4</v>
      </c>
      <c r="J32" s="135">
        <v>16</v>
      </c>
    </row>
    <row r="33" spans="1:10" s="6" customFormat="1" ht="21.6" customHeight="1" x14ac:dyDescent="0.55000000000000004">
      <c r="A33" s="205" t="s">
        <v>89</v>
      </c>
      <c r="B33" s="206"/>
      <c r="C33" s="206"/>
      <c r="D33" s="206"/>
      <c r="E33" s="206"/>
      <c r="F33" s="206"/>
      <c r="G33" s="206"/>
      <c r="H33" s="206"/>
      <c r="I33" s="207"/>
      <c r="J33" s="148">
        <f>SUM(J30:J32)/5</f>
        <v>8</v>
      </c>
    </row>
    <row r="34" spans="1:10" s="124" customFormat="1" ht="22.9" customHeight="1" x14ac:dyDescent="0.55000000000000004">
      <c r="A34" s="175" t="s">
        <v>131</v>
      </c>
      <c r="B34" s="175"/>
      <c r="C34" s="185"/>
      <c r="D34" s="186"/>
      <c r="E34" s="186"/>
      <c r="F34" s="186"/>
      <c r="G34" s="186"/>
      <c r="H34" s="186"/>
      <c r="I34" s="186"/>
      <c r="J34" s="187"/>
    </row>
    <row r="35" spans="1:10" s="124" customFormat="1" ht="45" customHeight="1" x14ac:dyDescent="0.2">
      <c r="A35" s="122" t="s">
        <v>132</v>
      </c>
      <c r="B35" s="192">
        <v>5</v>
      </c>
      <c r="C35" s="208" t="s">
        <v>108</v>
      </c>
      <c r="D35" s="209"/>
      <c r="E35" s="210"/>
      <c r="F35" s="322"/>
      <c r="G35" s="323"/>
      <c r="H35" s="192">
        <v>5</v>
      </c>
      <c r="I35" s="192">
        <v>4</v>
      </c>
      <c r="J35" s="192">
        <v>25</v>
      </c>
    </row>
    <row r="36" spans="1:10" s="124" customFormat="1" ht="42" customHeight="1" x14ac:dyDescent="0.2">
      <c r="A36" s="188" t="s">
        <v>134</v>
      </c>
      <c r="B36" s="192">
        <v>5</v>
      </c>
      <c r="C36" s="189"/>
      <c r="D36" s="190"/>
      <c r="E36" s="191"/>
      <c r="F36" s="322"/>
      <c r="G36" s="323"/>
      <c r="H36" s="192">
        <v>2.5</v>
      </c>
      <c r="I36" s="192">
        <v>3.56</v>
      </c>
      <c r="J36" s="192">
        <v>8.9</v>
      </c>
    </row>
    <row r="37" spans="1:10" s="6" customFormat="1" ht="21" customHeight="1" x14ac:dyDescent="0.55000000000000004">
      <c r="A37" s="333" t="s">
        <v>135</v>
      </c>
      <c r="B37" s="121">
        <v>5</v>
      </c>
      <c r="C37" s="216"/>
      <c r="D37" s="217"/>
      <c r="E37" s="218"/>
      <c r="F37" s="216"/>
      <c r="G37" s="218"/>
      <c r="H37" s="193">
        <v>2.5</v>
      </c>
      <c r="I37" s="195">
        <v>3.29</v>
      </c>
      <c r="J37" s="318">
        <v>8.23</v>
      </c>
    </row>
    <row r="38" spans="1:10" s="6" customFormat="1" ht="23.45" customHeight="1" x14ac:dyDescent="0.55000000000000004">
      <c r="A38" s="334"/>
      <c r="B38" s="85"/>
      <c r="C38" s="214"/>
      <c r="D38" s="329"/>
      <c r="E38" s="215"/>
      <c r="F38" s="214"/>
      <c r="G38" s="215"/>
      <c r="H38" s="194"/>
      <c r="I38" s="196"/>
      <c r="J38" s="319"/>
    </row>
    <row r="39" spans="1:10" s="6" customFormat="1" ht="16.899999999999999" customHeight="1" x14ac:dyDescent="0.55000000000000004">
      <c r="A39" s="205" t="s">
        <v>90</v>
      </c>
      <c r="B39" s="206"/>
      <c r="C39" s="206"/>
      <c r="D39" s="206"/>
      <c r="E39" s="206"/>
      <c r="F39" s="206"/>
      <c r="G39" s="206"/>
      <c r="H39" s="206"/>
      <c r="I39" s="207"/>
      <c r="J39" s="197">
        <f>SUM(J35:J38)/5</f>
        <v>8.4259999999999984</v>
      </c>
    </row>
    <row r="40" spans="1:10" s="6" customFormat="1" ht="23.45" customHeight="1" x14ac:dyDescent="0.55000000000000004">
      <c r="A40" s="250" t="s">
        <v>133</v>
      </c>
      <c r="B40" s="251"/>
      <c r="C40" s="251"/>
      <c r="D40" s="251"/>
      <c r="E40" s="251"/>
      <c r="F40" s="251"/>
      <c r="G40" s="251"/>
      <c r="H40" s="251"/>
      <c r="I40" s="251"/>
      <c r="J40" s="252"/>
    </row>
    <row r="41" spans="1:10" s="6" customFormat="1" ht="97.15" customHeight="1" x14ac:dyDescent="0.55000000000000004">
      <c r="A41" s="165" t="s">
        <v>136</v>
      </c>
      <c r="B41" s="183">
        <v>4</v>
      </c>
      <c r="C41" s="201" t="s">
        <v>122</v>
      </c>
      <c r="D41" s="209"/>
      <c r="E41" s="210"/>
      <c r="F41" s="201" t="s">
        <v>120</v>
      </c>
      <c r="G41" s="202"/>
      <c r="H41" s="184">
        <v>5</v>
      </c>
      <c r="I41" s="184">
        <v>4</v>
      </c>
      <c r="J41" s="184">
        <f t="shared" ref="J41" si="0">H41*I41</f>
        <v>20</v>
      </c>
    </row>
    <row r="42" spans="1:10" s="6" customFormat="1" ht="78" customHeight="1" x14ac:dyDescent="0.55000000000000004">
      <c r="A42" s="179" t="s">
        <v>137</v>
      </c>
      <c r="B42" s="39">
        <v>4</v>
      </c>
      <c r="C42" s="226" t="s">
        <v>122</v>
      </c>
      <c r="D42" s="199"/>
      <c r="E42" s="200"/>
      <c r="F42" s="226" t="s">
        <v>121</v>
      </c>
      <c r="G42" s="227"/>
      <c r="H42" s="140">
        <v>5</v>
      </c>
      <c r="I42" s="140">
        <v>4</v>
      </c>
      <c r="J42" s="140">
        <v>20</v>
      </c>
    </row>
    <row r="43" spans="1:10" s="6" customFormat="1" ht="39" customHeight="1" x14ac:dyDescent="0.55000000000000004">
      <c r="A43" s="182"/>
      <c r="B43" s="180"/>
      <c r="C43" s="326"/>
      <c r="D43" s="327"/>
      <c r="E43" s="328"/>
      <c r="F43" s="320"/>
      <c r="G43" s="321"/>
      <c r="H43" s="181"/>
      <c r="I43" s="181"/>
      <c r="J43" s="178"/>
    </row>
    <row r="44" spans="1:10" s="124" customFormat="1" ht="31.15" customHeight="1" x14ac:dyDescent="0.2">
      <c r="A44" s="165"/>
      <c r="B44" s="166"/>
      <c r="C44" s="201"/>
      <c r="D44" s="209"/>
      <c r="E44" s="210"/>
      <c r="F44" s="201"/>
      <c r="G44" s="210"/>
      <c r="H44" s="143"/>
      <c r="I44" s="143"/>
      <c r="J44" s="143"/>
    </row>
    <row r="45" spans="1:10" s="124" customFormat="1" ht="19.899999999999999" customHeight="1" x14ac:dyDescent="0.2">
      <c r="A45" s="167"/>
      <c r="B45" s="168"/>
      <c r="C45" s="330"/>
      <c r="D45" s="331"/>
      <c r="E45" s="332"/>
      <c r="F45" s="330"/>
      <c r="G45" s="332"/>
      <c r="H45" s="169"/>
      <c r="I45" s="140"/>
      <c r="J45" s="169"/>
    </row>
    <row r="46" spans="1:10" s="124" customFormat="1" ht="19.899999999999999" hidden="1" customHeight="1" x14ac:dyDescent="0.2">
      <c r="A46" s="141"/>
      <c r="B46" s="142"/>
      <c r="C46" s="201"/>
      <c r="D46" s="222"/>
      <c r="E46" s="223"/>
      <c r="F46" s="201"/>
      <c r="G46" s="223"/>
      <c r="H46" s="143"/>
      <c r="I46" s="144"/>
      <c r="J46" s="144"/>
    </row>
    <row r="47" spans="1:10" s="124" customFormat="1" ht="16.149999999999999" customHeight="1" x14ac:dyDescent="0.2">
      <c r="A47" s="154"/>
      <c r="B47" s="155"/>
      <c r="C47" s="152"/>
      <c r="D47" s="145"/>
      <c r="E47" s="146"/>
      <c r="F47" s="152"/>
      <c r="G47" s="146"/>
      <c r="H47" s="156"/>
      <c r="I47" s="156"/>
      <c r="J47" s="135"/>
    </row>
    <row r="48" spans="1:10" s="124" customFormat="1" ht="18" hidden="1" customHeight="1" x14ac:dyDescent="0.2">
      <c r="A48" s="138"/>
      <c r="B48" s="139"/>
      <c r="C48" s="208"/>
      <c r="D48" s="209"/>
      <c r="E48" s="210"/>
      <c r="F48" s="239"/>
      <c r="G48" s="240"/>
      <c r="H48" s="140"/>
      <c r="I48" s="140"/>
      <c r="J48" s="153"/>
    </row>
    <row r="49" spans="1:10" s="124" customFormat="1" ht="21" customHeight="1" x14ac:dyDescent="0.55000000000000004">
      <c r="A49" s="205" t="s">
        <v>91</v>
      </c>
      <c r="B49" s="206"/>
      <c r="C49" s="206"/>
      <c r="D49" s="206"/>
      <c r="E49" s="206"/>
      <c r="F49" s="206"/>
      <c r="G49" s="206"/>
      <c r="H49" s="206"/>
      <c r="I49" s="207"/>
      <c r="J49" s="148">
        <f>SUM(J41:J48)/5</f>
        <v>8</v>
      </c>
    </row>
    <row r="50" spans="1:10" s="124" customFormat="1" ht="22.5" customHeight="1" x14ac:dyDescent="0.55000000000000004">
      <c r="A50" s="250" t="s">
        <v>7</v>
      </c>
      <c r="B50" s="251"/>
      <c r="C50" s="251"/>
      <c r="D50" s="251"/>
      <c r="E50" s="251"/>
      <c r="F50" s="251"/>
      <c r="G50" s="251"/>
      <c r="H50" s="251"/>
      <c r="I50" s="251"/>
      <c r="J50" s="252"/>
    </row>
    <row r="51" spans="1:10" s="6" customFormat="1" ht="35.25" customHeight="1" x14ac:dyDescent="0.55000000000000004">
      <c r="A51" s="122" t="s">
        <v>107</v>
      </c>
      <c r="B51" s="121"/>
      <c r="C51" s="226" t="s">
        <v>102</v>
      </c>
      <c r="D51" s="199"/>
      <c r="E51" s="200"/>
      <c r="F51" s="253"/>
      <c r="G51" s="254"/>
      <c r="H51" s="123">
        <v>5</v>
      </c>
      <c r="I51" s="135">
        <v>3</v>
      </c>
      <c r="J51" s="135">
        <f>H51*I51</f>
        <v>15</v>
      </c>
    </row>
    <row r="52" spans="1:10" s="6" customFormat="1" ht="22.5" customHeight="1" x14ac:dyDescent="0.55000000000000004">
      <c r="A52" s="205" t="s">
        <v>84</v>
      </c>
      <c r="B52" s="206"/>
      <c r="C52" s="206"/>
      <c r="D52" s="206"/>
      <c r="E52" s="206"/>
      <c r="F52" s="206"/>
      <c r="G52" s="206"/>
      <c r="H52" s="206"/>
      <c r="I52" s="207"/>
      <c r="J52" s="149">
        <f>SUM(J51:J51)/5</f>
        <v>3</v>
      </c>
    </row>
    <row r="53" spans="1:10" s="124" customFormat="1" ht="26.25" customHeight="1" x14ac:dyDescent="0.55000000000000004">
      <c r="A53" s="250" t="s">
        <v>8</v>
      </c>
      <c r="B53" s="251"/>
      <c r="C53" s="251"/>
      <c r="D53" s="251"/>
      <c r="E53" s="251"/>
      <c r="F53" s="251"/>
      <c r="G53" s="251"/>
      <c r="H53" s="251"/>
      <c r="I53" s="251"/>
      <c r="J53" s="252"/>
    </row>
    <row r="54" spans="1:10" s="38" customFormat="1" ht="22.5" customHeight="1" x14ac:dyDescent="0.2">
      <c r="A54" s="147" t="s">
        <v>47</v>
      </c>
      <c r="B54" s="162"/>
      <c r="C54" s="244" t="s">
        <v>49</v>
      </c>
      <c r="D54" s="245"/>
      <c r="E54" s="246"/>
      <c r="F54" s="235"/>
      <c r="G54" s="236"/>
      <c r="H54" s="163">
        <v>5</v>
      </c>
      <c r="I54" s="164">
        <v>3.75</v>
      </c>
      <c r="J54" s="163">
        <f>H54*I54</f>
        <v>18.75</v>
      </c>
    </row>
    <row r="55" spans="1:10" s="161" customFormat="1" ht="18.75" customHeight="1" x14ac:dyDescent="0.5">
      <c r="A55" s="157" t="s">
        <v>116</v>
      </c>
      <c r="B55" s="157"/>
      <c r="C55" s="232" t="s">
        <v>115</v>
      </c>
      <c r="D55" s="233"/>
      <c r="E55" s="234"/>
      <c r="F55" s="232"/>
      <c r="G55" s="234"/>
      <c r="H55" s="158"/>
      <c r="I55" s="159"/>
      <c r="J55" s="160"/>
    </row>
    <row r="56" spans="1:10" s="20" customFormat="1" ht="24.75" customHeight="1" x14ac:dyDescent="0.6">
      <c r="A56" s="205" t="s">
        <v>85</v>
      </c>
      <c r="B56" s="206"/>
      <c r="C56" s="206"/>
      <c r="D56" s="206"/>
      <c r="E56" s="206"/>
      <c r="F56" s="206"/>
      <c r="G56" s="206"/>
      <c r="H56" s="206"/>
      <c r="I56" s="207"/>
      <c r="J56" s="148">
        <f>J54/5</f>
        <v>3.75</v>
      </c>
    </row>
    <row r="57" spans="1:10" s="6" customFormat="1" ht="22.5" x14ac:dyDescent="0.55000000000000004">
      <c r="A57" s="247" t="s">
        <v>86</v>
      </c>
      <c r="B57" s="248"/>
      <c r="C57" s="248"/>
      <c r="D57" s="248"/>
      <c r="E57" s="248"/>
      <c r="F57" s="248"/>
      <c r="G57" s="248"/>
      <c r="H57" s="248"/>
      <c r="I57" s="249"/>
      <c r="J57" s="150">
        <f>J28+J33+J39+J49+J52+J56</f>
        <v>71.176000000000002</v>
      </c>
    </row>
    <row r="58" spans="1:10" s="6" customFormat="1" ht="22.5" x14ac:dyDescent="0.55000000000000004">
      <c r="A58" s="5"/>
      <c r="B58" s="5"/>
      <c r="C58" s="22"/>
      <c r="D58" s="22"/>
      <c r="E58" s="22"/>
      <c r="F58" s="22"/>
      <c r="G58" s="22"/>
      <c r="H58" s="22"/>
      <c r="I58" s="22"/>
      <c r="J58" s="22"/>
    </row>
    <row r="59" spans="1:10" s="6" customFormat="1" ht="26.25" customHeight="1" x14ac:dyDescent="0.55000000000000004">
      <c r="A59" s="262" t="s">
        <v>50</v>
      </c>
      <c r="B59" s="262"/>
      <c r="C59" s="262"/>
      <c r="D59" s="262"/>
      <c r="E59" s="262"/>
      <c r="F59" s="262"/>
      <c r="G59" s="262"/>
      <c r="H59" s="262"/>
      <c r="I59" s="262"/>
      <c r="J59" s="262"/>
    </row>
    <row r="60" spans="1:10" s="6" customFormat="1" ht="22.5" x14ac:dyDescent="0.55000000000000004">
      <c r="A60" s="235" t="s">
        <v>9</v>
      </c>
      <c r="B60" s="236"/>
      <c r="C60" s="255" t="s">
        <v>10</v>
      </c>
      <c r="D60" s="256"/>
      <c r="E60" s="256"/>
      <c r="F60" s="256"/>
      <c r="G60" s="256"/>
      <c r="H60" s="256"/>
      <c r="I60" s="257"/>
      <c r="J60" s="114" t="s">
        <v>109</v>
      </c>
    </row>
    <row r="61" spans="1:10" s="6" customFormat="1" ht="45" customHeight="1" x14ac:dyDescent="0.55000000000000004">
      <c r="A61" s="237"/>
      <c r="B61" s="238"/>
      <c r="C61" s="335" t="s">
        <v>79</v>
      </c>
      <c r="D61" s="336"/>
      <c r="E61" s="205" t="s">
        <v>80</v>
      </c>
      <c r="F61" s="207"/>
      <c r="G61" s="77" t="s">
        <v>81</v>
      </c>
      <c r="H61" s="115" t="s">
        <v>82</v>
      </c>
      <c r="I61" s="24" t="s">
        <v>83</v>
      </c>
      <c r="J61" s="113" t="s">
        <v>93</v>
      </c>
    </row>
    <row r="62" spans="1:10" s="6" customFormat="1" ht="22.5" x14ac:dyDescent="0.55000000000000004">
      <c r="A62" s="25" t="s">
        <v>11</v>
      </c>
      <c r="B62" s="93"/>
      <c r="C62" s="27"/>
      <c r="D62" s="28"/>
      <c r="E62" s="29"/>
      <c r="F62" s="29"/>
      <c r="G62" s="30"/>
      <c r="H62" s="58"/>
      <c r="I62" s="133"/>
      <c r="J62" s="98"/>
    </row>
    <row r="63" spans="1:10" s="6" customFormat="1" ht="22.5" customHeight="1" x14ac:dyDescent="0.55000000000000004">
      <c r="A63" s="31" t="s">
        <v>12</v>
      </c>
      <c r="B63" s="94"/>
      <c r="C63" s="230">
        <v>3</v>
      </c>
      <c r="D63" s="231"/>
      <c r="E63" s="230">
        <v>3</v>
      </c>
      <c r="F63" s="231"/>
      <c r="G63" s="119">
        <v>3</v>
      </c>
      <c r="H63" s="128">
        <v>3</v>
      </c>
      <c r="I63" s="134">
        <f>H63-C63</f>
        <v>0</v>
      </c>
      <c r="J63" s="99"/>
    </row>
    <row r="64" spans="1:10" s="6" customFormat="1" ht="29.25" customHeight="1" x14ac:dyDescent="0.55000000000000004">
      <c r="A64" s="32" t="s">
        <v>13</v>
      </c>
      <c r="B64" s="95"/>
      <c r="C64" s="228">
        <v>3</v>
      </c>
      <c r="D64" s="229"/>
      <c r="E64" s="228">
        <v>3</v>
      </c>
      <c r="F64" s="229"/>
      <c r="G64" s="118">
        <v>3</v>
      </c>
      <c r="H64" s="129">
        <v>3</v>
      </c>
      <c r="I64" s="151">
        <f>H64-C64</f>
        <v>0</v>
      </c>
      <c r="J64" s="100"/>
    </row>
    <row r="65" spans="1:10" s="6" customFormat="1" ht="22.5" x14ac:dyDescent="0.55000000000000004">
      <c r="A65" s="32" t="s">
        <v>14</v>
      </c>
      <c r="B65" s="95"/>
      <c r="C65" s="228">
        <v>2</v>
      </c>
      <c r="D65" s="229"/>
      <c r="E65" s="228">
        <v>2</v>
      </c>
      <c r="F65" s="229"/>
      <c r="G65" s="118">
        <v>2</v>
      </c>
      <c r="H65" s="129">
        <v>2</v>
      </c>
      <c r="I65" s="151">
        <f>H65-C65</f>
        <v>0</v>
      </c>
      <c r="J65" s="100"/>
    </row>
    <row r="66" spans="1:10" s="6" customFormat="1" ht="22.5" x14ac:dyDescent="0.55000000000000004">
      <c r="A66" s="32" t="s">
        <v>15</v>
      </c>
      <c r="B66" s="95"/>
      <c r="C66" s="228">
        <v>2</v>
      </c>
      <c r="D66" s="229"/>
      <c r="E66" s="228">
        <v>2</v>
      </c>
      <c r="F66" s="229"/>
      <c r="G66" s="118">
        <v>2</v>
      </c>
      <c r="H66" s="129">
        <v>2</v>
      </c>
      <c r="I66" s="151">
        <f>H66-C66</f>
        <v>0</v>
      </c>
      <c r="J66" s="100"/>
    </row>
    <row r="67" spans="1:10" s="6" customFormat="1" ht="22.5" x14ac:dyDescent="0.55000000000000004">
      <c r="A67" s="33" t="s">
        <v>16</v>
      </c>
      <c r="B67" s="97"/>
      <c r="C67" s="228">
        <v>2</v>
      </c>
      <c r="D67" s="229"/>
      <c r="E67" s="324">
        <v>2</v>
      </c>
      <c r="F67" s="325"/>
      <c r="G67" s="125" t="s">
        <v>106</v>
      </c>
      <c r="H67" s="130" t="s">
        <v>106</v>
      </c>
      <c r="I67" s="134">
        <f>H67-C67</f>
        <v>0</v>
      </c>
      <c r="J67" s="35"/>
    </row>
    <row r="68" spans="1:10" s="6" customFormat="1" ht="22.5" x14ac:dyDescent="0.55000000000000004">
      <c r="A68" s="25" t="s">
        <v>17</v>
      </c>
      <c r="B68" s="93"/>
      <c r="C68" s="27"/>
      <c r="D68" s="28"/>
      <c r="E68" s="29"/>
      <c r="F68" s="29"/>
      <c r="G68" s="126"/>
      <c r="H68" s="131"/>
      <c r="I68" s="133"/>
      <c r="J68" s="98"/>
    </row>
    <row r="69" spans="1:10" s="6" customFormat="1" ht="22.5" x14ac:dyDescent="0.55000000000000004">
      <c r="A69" s="31" t="s">
        <v>95</v>
      </c>
      <c r="B69" s="94"/>
      <c r="C69" s="230">
        <v>2</v>
      </c>
      <c r="D69" s="231"/>
      <c r="E69" s="230">
        <v>3</v>
      </c>
      <c r="F69" s="231"/>
      <c r="G69" s="119">
        <v>3</v>
      </c>
      <c r="H69" s="128">
        <v>3</v>
      </c>
      <c r="I69" s="134">
        <f>H69-C69</f>
        <v>1</v>
      </c>
      <c r="J69" s="102"/>
    </row>
    <row r="70" spans="1:10" s="6" customFormat="1" ht="22.5" x14ac:dyDescent="0.55000000000000004">
      <c r="A70" s="32" t="s">
        <v>96</v>
      </c>
      <c r="B70" s="94"/>
      <c r="C70" s="230">
        <v>2</v>
      </c>
      <c r="D70" s="231"/>
      <c r="E70" s="228">
        <v>3</v>
      </c>
      <c r="F70" s="229"/>
      <c r="G70" s="118">
        <v>3</v>
      </c>
      <c r="H70" s="129">
        <v>3</v>
      </c>
      <c r="I70" s="151">
        <f>H70-C70</f>
        <v>1</v>
      </c>
      <c r="J70" s="100"/>
    </row>
    <row r="71" spans="1:10" s="6" customFormat="1" ht="22.5" x14ac:dyDescent="0.55000000000000004">
      <c r="A71" s="32" t="s">
        <v>97</v>
      </c>
      <c r="B71" s="94"/>
      <c r="C71" s="230">
        <v>2</v>
      </c>
      <c r="D71" s="231"/>
      <c r="E71" s="228">
        <v>3</v>
      </c>
      <c r="F71" s="229"/>
      <c r="G71" s="118">
        <v>3</v>
      </c>
      <c r="H71" s="129">
        <v>3</v>
      </c>
      <c r="I71" s="151">
        <f>H71-C71</f>
        <v>1</v>
      </c>
      <c r="J71" s="100"/>
    </row>
    <row r="72" spans="1:10" s="6" customFormat="1" ht="22.5" x14ac:dyDescent="0.55000000000000004">
      <c r="A72" s="32" t="s">
        <v>98</v>
      </c>
      <c r="B72" s="94"/>
      <c r="C72" s="230">
        <v>2</v>
      </c>
      <c r="D72" s="231"/>
      <c r="E72" s="228">
        <v>3</v>
      </c>
      <c r="F72" s="229"/>
      <c r="G72" s="118">
        <v>3</v>
      </c>
      <c r="H72" s="129">
        <v>3</v>
      </c>
      <c r="I72" s="151">
        <f>H72-C72</f>
        <v>1</v>
      </c>
      <c r="J72" s="100"/>
    </row>
    <row r="73" spans="1:10" s="6" customFormat="1" ht="22.5" x14ac:dyDescent="0.55000000000000004">
      <c r="A73" s="32" t="s">
        <v>99</v>
      </c>
      <c r="B73" s="94"/>
      <c r="C73" s="230">
        <v>2</v>
      </c>
      <c r="D73" s="231"/>
      <c r="E73" s="228">
        <v>2</v>
      </c>
      <c r="F73" s="229"/>
      <c r="G73" s="118">
        <v>3</v>
      </c>
      <c r="H73" s="129">
        <v>3</v>
      </c>
      <c r="I73" s="151">
        <f>H73-C73</f>
        <v>1</v>
      </c>
      <c r="J73" s="100"/>
    </row>
    <row r="74" spans="1:10" s="6" customFormat="1" ht="22.5" x14ac:dyDescent="0.55000000000000004">
      <c r="A74" s="32"/>
      <c r="B74" s="94"/>
      <c r="C74" s="230"/>
      <c r="D74" s="231"/>
      <c r="E74" s="324"/>
      <c r="F74" s="325"/>
      <c r="G74" s="127"/>
      <c r="H74" s="132"/>
      <c r="I74" s="130"/>
      <c r="J74" s="35"/>
    </row>
    <row r="75" spans="1:10" s="6" customFormat="1" ht="22.5" x14ac:dyDescent="0.55000000000000004">
      <c r="A75" s="25" t="s">
        <v>72</v>
      </c>
      <c r="B75" s="93"/>
      <c r="C75" s="27"/>
      <c r="D75" s="28"/>
      <c r="E75" s="29"/>
      <c r="F75" s="29"/>
      <c r="G75" s="30"/>
      <c r="H75" s="58"/>
      <c r="I75" s="131"/>
      <c r="J75" s="101"/>
    </row>
    <row r="76" spans="1:10" s="6" customFormat="1" ht="22.5" x14ac:dyDescent="0.55000000000000004">
      <c r="A76" s="31" t="s">
        <v>18</v>
      </c>
      <c r="B76" s="94"/>
      <c r="C76" s="230"/>
      <c r="D76" s="231"/>
      <c r="E76" s="56"/>
      <c r="F76" s="56"/>
      <c r="G76" s="60"/>
      <c r="H76" s="62"/>
      <c r="I76" s="116"/>
      <c r="J76" s="102"/>
    </row>
    <row r="77" spans="1:10" s="6" customFormat="1" ht="22.5" x14ac:dyDescent="0.55000000000000004">
      <c r="A77" s="32" t="s">
        <v>19</v>
      </c>
      <c r="B77" s="94"/>
      <c r="C77" s="230"/>
      <c r="D77" s="231"/>
      <c r="E77" s="56"/>
      <c r="F77" s="56"/>
      <c r="G77" s="61"/>
      <c r="H77" s="63"/>
      <c r="I77" s="63"/>
      <c r="J77" s="100"/>
    </row>
    <row r="78" spans="1:10" s="6" customFormat="1" ht="22.5" x14ac:dyDescent="0.55000000000000004">
      <c r="A78" s="32" t="s">
        <v>20</v>
      </c>
      <c r="B78" s="94"/>
      <c r="C78" s="230"/>
      <c r="D78" s="231"/>
      <c r="E78" s="56"/>
      <c r="F78" s="56"/>
      <c r="G78" s="61"/>
      <c r="H78" s="63"/>
      <c r="I78" s="63"/>
      <c r="J78" s="100"/>
    </row>
    <row r="79" spans="1:10" s="6" customFormat="1" ht="22.5" x14ac:dyDescent="0.55000000000000004">
      <c r="A79" s="32" t="s">
        <v>21</v>
      </c>
      <c r="B79" s="94"/>
      <c r="C79" s="230"/>
      <c r="D79" s="231"/>
      <c r="E79" s="56"/>
      <c r="F79" s="56"/>
      <c r="G79" s="61"/>
      <c r="H79" s="63"/>
      <c r="I79" s="63"/>
      <c r="J79" s="100"/>
    </row>
    <row r="80" spans="1:10" s="6" customFormat="1" ht="22.5" x14ac:dyDescent="0.55000000000000004">
      <c r="A80" s="33"/>
      <c r="B80" s="96"/>
      <c r="C80" s="36"/>
      <c r="D80" s="35"/>
      <c r="E80" s="37"/>
      <c r="F80" s="37"/>
      <c r="G80" s="34"/>
      <c r="H80" s="59"/>
      <c r="I80" s="59"/>
      <c r="J80" s="35"/>
    </row>
    <row r="81" spans="1:10" s="6" customFormat="1" ht="31.5" customHeight="1" x14ac:dyDescent="0.55000000000000004">
      <c r="A81" s="19" t="s">
        <v>92</v>
      </c>
      <c r="B81" s="19"/>
      <c r="C81" s="26"/>
      <c r="D81" s="22"/>
      <c r="E81" s="22"/>
      <c r="F81" s="22"/>
      <c r="G81" s="22"/>
      <c r="H81" s="22"/>
      <c r="I81" s="22"/>
      <c r="J81" s="22"/>
    </row>
    <row r="82" spans="1:10" s="6" customFormat="1" ht="27.75" customHeight="1" x14ac:dyDescent="0.55000000000000004">
      <c r="A82" s="224" t="s">
        <v>22</v>
      </c>
      <c r="B82" s="281"/>
      <c r="C82" s="281"/>
      <c r="D82" s="52"/>
      <c r="E82" s="224" t="s">
        <v>23</v>
      </c>
      <c r="F82" s="225"/>
      <c r="G82" s="224" t="s">
        <v>24</v>
      </c>
      <c r="H82" s="225"/>
      <c r="I82" s="224" t="s">
        <v>0</v>
      </c>
      <c r="J82" s="225"/>
    </row>
    <row r="83" spans="1:10" s="6" customFormat="1" ht="22.5" customHeight="1" x14ac:dyDescent="0.55000000000000004">
      <c r="A83" s="290" t="s">
        <v>25</v>
      </c>
      <c r="B83" s="291"/>
      <c r="C83" s="291"/>
      <c r="D83" s="70"/>
      <c r="E83" s="284">
        <v>9</v>
      </c>
      <c r="F83" s="285"/>
      <c r="G83" s="294">
        <v>3</v>
      </c>
      <c r="H83" s="295"/>
      <c r="I83" s="284">
        <f>E83*G83</f>
        <v>27</v>
      </c>
      <c r="J83" s="285"/>
    </row>
    <row r="84" spans="1:10" s="6" customFormat="1" ht="22.5" customHeight="1" x14ac:dyDescent="0.55000000000000004">
      <c r="A84" s="308" t="s">
        <v>26</v>
      </c>
      <c r="B84" s="309"/>
      <c r="C84" s="309"/>
      <c r="D84" s="69"/>
      <c r="E84" s="282">
        <v>1</v>
      </c>
      <c r="F84" s="283"/>
      <c r="G84" s="292">
        <v>2</v>
      </c>
      <c r="H84" s="293"/>
      <c r="I84" s="282">
        <f>E84*G84</f>
        <v>2</v>
      </c>
      <c r="J84" s="283"/>
    </row>
    <row r="85" spans="1:10" s="6" customFormat="1" ht="22.5" customHeight="1" x14ac:dyDescent="0.55000000000000004">
      <c r="A85" s="308" t="s">
        <v>27</v>
      </c>
      <c r="B85" s="309"/>
      <c r="C85" s="309"/>
      <c r="D85" s="69"/>
      <c r="E85" s="282">
        <v>0</v>
      </c>
      <c r="F85" s="283"/>
      <c r="G85" s="292">
        <v>1</v>
      </c>
      <c r="H85" s="293"/>
      <c r="I85" s="282">
        <f>E85*G85</f>
        <v>0</v>
      </c>
      <c r="J85" s="283"/>
    </row>
    <row r="86" spans="1:10" s="6" customFormat="1" ht="22.5" customHeight="1" x14ac:dyDescent="0.55000000000000004">
      <c r="A86" s="286" t="s">
        <v>28</v>
      </c>
      <c r="B86" s="287"/>
      <c r="C86" s="287"/>
      <c r="D86" s="68"/>
      <c r="E86" s="288">
        <v>0</v>
      </c>
      <c r="F86" s="289"/>
      <c r="G86" s="242">
        <v>0</v>
      </c>
      <c r="H86" s="243"/>
      <c r="I86" s="288">
        <f>E86*G86</f>
        <v>0</v>
      </c>
      <c r="J86" s="289"/>
    </row>
    <row r="87" spans="1:10" x14ac:dyDescent="0.6">
      <c r="A87" s="298" t="s">
        <v>1</v>
      </c>
      <c r="B87" s="299"/>
      <c r="C87" s="299"/>
      <c r="D87" s="299"/>
      <c r="E87" s="299"/>
      <c r="F87" s="299"/>
      <c r="G87" s="299"/>
      <c r="H87" s="300"/>
      <c r="I87" s="224">
        <f>SUM(I83:J86)</f>
        <v>29</v>
      </c>
      <c r="J87" s="225"/>
    </row>
    <row r="88" spans="1:10" s="6" customFormat="1" ht="22.5" x14ac:dyDescent="0.55000000000000004">
      <c r="A88" s="301" t="s">
        <v>103</v>
      </c>
      <c r="B88" s="302"/>
      <c r="C88" s="302"/>
      <c r="D88" s="302"/>
      <c r="E88" s="302"/>
      <c r="F88" s="302"/>
      <c r="G88" s="302"/>
      <c r="H88" s="303"/>
      <c r="I88" s="296">
        <f>((I87/(10*3))*20)</f>
        <v>19.333333333333332</v>
      </c>
      <c r="J88" s="297"/>
    </row>
    <row r="89" spans="1:10" s="6" customFormat="1" ht="21" customHeight="1" x14ac:dyDescent="0.55000000000000004">
      <c r="A89" s="16"/>
      <c r="B89" s="16"/>
      <c r="C89" s="16"/>
      <c r="D89" s="16"/>
      <c r="E89" s="16"/>
      <c r="F89" s="16"/>
      <c r="G89" s="16"/>
      <c r="H89" s="16"/>
      <c r="I89" s="16"/>
      <c r="J89" s="16"/>
    </row>
    <row r="90" spans="1:10" s="6" customFormat="1" ht="24.75" customHeight="1" x14ac:dyDescent="0.55000000000000004">
      <c r="A90" s="310" t="s">
        <v>29</v>
      </c>
      <c r="B90" s="310"/>
      <c r="C90" s="310"/>
      <c r="D90" s="310"/>
      <c r="E90" s="310"/>
      <c r="F90" s="310"/>
      <c r="G90" s="310"/>
      <c r="H90" s="310"/>
      <c r="I90" s="310"/>
      <c r="J90" s="310"/>
    </row>
    <row r="91" spans="1:10" s="6" customFormat="1" ht="22.5" x14ac:dyDescent="0.55000000000000004">
      <c r="A91" s="224" t="s">
        <v>30</v>
      </c>
      <c r="B91" s="281"/>
      <c r="C91" s="225"/>
      <c r="D91" s="224" t="s">
        <v>31</v>
      </c>
      <c r="E91" s="281"/>
      <c r="F91" s="281"/>
      <c r="G91" s="225"/>
      <c r="H91" s="241"/>
      <c r="I91" s="241"/>
      <c r="J91" s="23"/>
    </row>
    <row r="92" spans="1:10" s="6" customFormat="1" ht="22.5" x14ac:dyDescent="0.55000000000000004">
      <c r="A92" s="311" t="s">
        <v>32</v>
      </c>
      <c r="B92" s="312"/>
      <c r="C92" s="313"/>
      <c r="D92" s="304">
        <f>J57</f>
        <v>71.176000000000002</v>
      </c>
      <c r="E92" s="305"/>
      <c r="F92" s="305"/>
      <c r="G92" s="306"/>
      <c r="H92" s="307"/>
      <c r="I92" s="307"/>
      <c r="J92" s="23"/>
    </row>
    <row r="93" spans="1:10" s="6" customFormat="1" ht="22.5" customHeight="1" x14ac:dyDescent="0.55000000000000004">
      <c r="A93" s="315" t="s">
        <v>33</v>
      </c>
      <c r="B93" s="316"/>
      <c r="C93" s="317"/>
      <c r="D93" s="278">
        <f>I88</f>
        <v>19.333333333333332</v>
      </c>
      <c r="E93" s="279"/>
      <c r="F93" s="279"/>
      <c r="G93" s="280"/>
      <c r="H93" s="307"/>
      <c r="I93" s="307"/>
      <c r="J93" s="23"/>
    </row>
    <row r="94" spans="1:10" s="38" customFormat="1" ht="22.5" customHeight="1" x14ac:dyDescent="0.55000000000000004">
      <c r="A94" s="205" t="s">
        <v>34</v>
      </c>
      <c r="B94" s="206"/>
      <c r="C94" s="207"/>
      <c r="D94" s="219">
        <f>SUM(D92:G93)</f>
        <v>90.509333333333331</v>
      </c>
      <c r="E94" s="220"/>
      <c r="F94" s="220"/>
      <c r="G94" s="221"/>
      <c r="H94" s="314"/>
      <c r="I94" s="314"/>
      <c r="J94" s="23"/>
    </row>
    <row r="95" spans="1:10" s="38" customFormat="1" ht="19.5" customHeight="1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s="38" customFormat="1" ht="22.5" x14ac:dyDescent="0.2">
      <c r="A96" s="64" t="s">
        <v>35</v>
      </c>
      <c r="B96" s="64"/>
      <c r="C96" s="39"/>
      <c r="D96" s="39"/>
      <c r="E96" s="39"/>
      <c r="F96" s="39"/>
      <c r="G96" s="39"/>
      <c r="H96" s="39"/>
      <c r="I96" s="39"/>
      <c r="J96" s="39"/>
    </row>
    <row r="97" spans="1:10" s="38" customFormat="1" ht="23.25" x14ac:dyDescent="0.2">
      <c r="A97" s="40" t="s">
        <v>36</v>
      </c>
      <c r="B97" s="40"/>
      <c r="C97" s="86" t="s">
        <v>37</v>
      </c>
      <c r="D97" s="86"/>
      <c r="E97" s="86"/>
      <c r="F97" s="41"/>
      <c r="G97" s="41"/>
      <c r="H97" s="41"/>
      <c r="I97" s="41"/>
      <c r="J97" s="41"/>
    </row>
    <row r="98" spans="1:10" s="38" customFormat="1" ht="23.25" x14ac:dyDescent="0.2">
      <c r="A98" s="40" t="s">
        <v>36</v>
      </c>
      <c r="B98" s="40"/>
      <c r="C98" s="86" t="s">
        <v>38</v>
      </c>
      <c r="D98" s="86"/>
      <c r="E98" s="86"/>
      <c r="F98" s="41"/>
      <c r="G98" s="41"/>
      <c r="H98" s="41"/>
      <c r="I98" s="41"/>
      <c r="J98" s="41"/>
    </row>
    <row r="99" spans="1:10" s="5" customFormat="1" ht="23.25" x14ac:dyDescent="0.55000000000000004">
      <c r="A99" s="40" t="s">
        <v>36</v>
      </c>
      <c r="B99" s="40"/>
      <c r="C99" s="86" t="s">
        <v>39</v>
      </c>
      <c r="D99" s="86"/>
      <c r="E99" s="86"/>
      <c r="F99" s="41"/>
      <c r="G99" s="41"/>
      <c r="H99" s="41"/>
      <c r="I99" s="41"/>
      <c r="J99" s="41"/>
    </row>
    <row r="100" spans="1:10" s="5" customFormat="1" ht="23.25" x14ac:dyDescent="0.55000000000000004">
      <c r="A100" s="40" t="s">
        <v>36</v>
      </c>
      <c r="B100" s="40"/>
      <c r="C100" s="86" t="s">
        <v>40</v>
      </c>
      <c r="D100" s="86"/>
      <c r="E100" s="86"/>
      <c r="F100" s="41"/>
      <c r="G100" s="41"/>
      <c r="H100" s="41"/>
      <c r="I100" s="41"/>
      <c r="J100" s="41"/>
    </row>
    <row r="101" spans="1:10" s="5" customFormat="1" ht="23.25" x14ac:dyDescent="0.55000000000000004">
      <c r="A101" s="40" t="s">
        <v>36</v>
      </c>
      <c r="B101" s="40"/>
      <c r="C101" s="86" t="s">
        <v>41</v>
      </c>
      <c r="D101" s="86"/>
      <c r="E101" s="86"/>
      <c r="F101" s="41"/>
      <c r="G101" s="41"/>
      <c r="H101" s="41"/>
      <c r="I101" s="41"/>
      <c r="J101" s="41"/>
    </row>
    <row r="102" spans="1:10" s="5" customFormat="1" ht="23.25" x14ac:dyDescent="0.55000000000000004">
      <c r="A102" s="40"/>
      <c r="B102" s="40"/>
      <c r="C102" s="86"/>
      <c r="D102" s="86"/>
      <c r="E102" s="86"/>
      <c r="F102" s="41"/>
      <c r="G102" s="41"/>
      <c r="H102" s="41"/>
      <c r="I102" s="41"/>
      <c r="J102" s="41"/>
    </row>
    <row r="103" spans="1:10" s="5" customFormat="1" ht="23.25" x14ac:dyDescent="0.55000000000000004">
      <c r="A103" s="40"/>
      <c r="B103" s="40"/>
      <c r="C103" s="86"/>
      <c r="D103" s="86"/>
      <c r="E103" s="86"/>
      <c r="F103" s="41"/>
      <c r="G103" s="41"/>
      <c r="H103" s="41"/>
      <c r="I103" s="41"/>
      <c r="J103" s="41"/>
    </row>
    <row r="104" spans="1:10" s="5" customFormat="1" ht="23.25" x14ac:dyDescent="0.55000000000000004">
      <c r="A104" s="40"/>
      <c r="B104" s="40"/>
      <c r="C104" s="86"/>
      <c r="D104" s="86"/>
      <c r="E104" s="86"/>
      <c r="F104" s="41"/>
      <c r="G104" s="41"/>
      <c r="H104" s="41"/>
      <c r="I104" s="41"/>
      <c r="J104" s="41"/>
    </row>
    <row r="105" spans="1:10" s="5" customFormat="1" ht="23.25" x14ac:dyDescent="0.55000000000000004">
      <c r="A105" s="40"/>
      <c r="B105" s="40"/>
      <c r="C105" s="86"/>
      <c r="D105" s="86"/>
      <c r="E105" s="86"/>
      <c r="F105" s="41"/>
      <c r="G105" s="41"/>
      <c r="H105" s="41"/>
      <c r="I105" s="41"/>
      <c r="J105" s="41"/>
    </row>
    <row r="106" spans="1:10" s="5" customFormat="1" ht="20.25" customHeight="1" x14ac:dyDescent="0.55000000000000004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s="5" customFormat="1" ht="22.5" x14ac:dyDescent="0.55000000000000004"/>
    <row r="108" spans="1:10" s="5" customFormat="1" ht="27" customHeight="1" x14ac:dyDescent="0.55000000000000004">
      <c r="A108" s="42" t="s">
        <v>42</v>
      </c>
      <c r="B108" s="87"/>
      <c r="C108" s="19"/>
      <c r="D108" s="19"/>
      <c r="E108" s="19"/>
      <c r="F108" s="19"/>
      <c r="G108" s="19"/>
      <c r="H108" s="19"/>
      <c r="I108" s="19"/>
      <c r="J108" s="17"/>
    </row>
    <row r="109" spans="1:10" s="5" customFormat="1" ht="21" customHeight="1" x14ac:dyDescent="0.6">
      <c r="A109" s="13" t="s">
        <v>63</v>
      </c>
      <c r="G109" s="1"/>
      <c r="J109" s="12"/>
    </row>
    <row r="110" spans="1:10" s="3" customFormat="1" ht="0.75" hidden="1" customHeight="1" x14ac:dyDescent="0.6">
      <c r="A110" s="13"/>
      <c r="B110" s="5"/>
      <c r="C110" s="5"/>
      <c r="D110" s="5"/>
      <c r="E110" s="5"/>
      <c r="F110" s="5"/>
      <c r="G110" s="1"/>
      <c r="H110" s="5"/>
      <c r="I110" s="5"/>
      <c r="J110" s="12"/>
    </row>
    <row r="111" spans="1:10" s="3" customFormat="1" ht="22.5" x14ac:dyDescent="0.55000000000000004">
      <c r="A111" s="13"/>
      <c r="B111" s="5"/>
      <c r="C111" s="5"/>
      <c r="D111" s="5"/>
      <c r="E111" s="5"/>
      <c r="F111" s="5"/>
      <c r="G111" s="5"/>
      <c r="H111" s="5"/>
      <c r="I111" s="5"/>
      <c r="J111" s="12"/>
    </row>
    <row r="112" spans="1:10" s="3" customFormat="1" ht="22.5" x14ac:dyDescent="0.55000000000000004">
      <c r="A112" s="13" t="s">
        <v>64</v>
      </c>
      <c r="B112" s="5"/>
      <c r="C112" s="5"/>
      <c r="D112" s="5"/>
      <c r="E112" s="5"/>
      <c r="F112" s="5"/>
      <c r="G112" s="5"/>
      <c r="H112" s="5"/>
      <c r="I112" s="5"/>
      <c r="J112" s="12"/>
    </row>
    <row r="113" spans="1:10" s="3" customFormat="1" ht="21.6" hidden="1" customHeight="1" x14ac:dyDescent="0.55000000000000004">
      <c r="A113" s="13"/>
      <c r="B113" s="5"/>
      <c r="C113" s="5"/>
      <c r="D113" s="5"/>
      <c r="E113" s="5"/>
      <c r="F113" s="5"/>
      <c r="G113" s="5"/>
      <c r="H113" s="5"/>
      <c r="I113" s="5"/>
      <c r="J113" s="12"/>
    </row>
    <row r="114" spans="1:10" s="3" customFormat="1" ht="5.25" customHeight="1" x14ac:dyDescent="0.55000000000000004">
      <c r="A114" s="13"/>
      <c r="B114" s="5"/>
      <c r="C114" s="5"/>
      <c r="D114" s="5"/>
      <c r="E114" s="5"/>
      <c r="F114" s="5"/>
      <c r="G114" s="5"/>
      <c r="H114" s="5"/>
      <c r="I114" s="5"/>
      <c r="J114" s="12"/>
    </row>
    <row r="115" spans="1:10" s="3" customFormat="1" ht="11.25" customHeight="1" x14ac:dyDescent="0.55000000000000004">
      <c r="A115" s="15"/>
      <c r="B115" s="21"/>
      <c r="C115" s="21"/>
      <c r="D115" s="21"/>
      <c r="E115" s="21"/>
      <c r="F115" s="21"/>
      <c r="G115" s="21"/>
      <c r="H115" s="21"/>
      <c r="I115" s="21"/>
      <c r="J115" s="14"/>
    </row>
    <row r="116" spans="1:10" s="3" customFormat="1" ht="22.5" x14ac:dyDescent="0.55000000000000004">
      <c r="A116" s="43"/>
      <c r="B116" s="43"/>
      <c r="C116" s="22"/>
      <c r="D116" s="22"/>
      <c r="E116" s="22"/>
      <c r="F116" s="22"/>
      <c r="G116" s="22"/>
      <c r="H116" s="22"/>
      <c r="I116" s="22"/>
      <c r="J116" s="22"/>
    </row>
    <row r="117" spans="1:10" s="3" customFormat="1" ht="22.5" x14ac:dyDescent="0.55000000000000004">
      <c r="A117" s="172" t="s">
        <v>43</v>
      </c>
      <c r="B117" s="172"/>
      <c r="C117" s="172"/>
      <c r="D117" s="172"/>
      <c r="E117" s="172"/>
      <c r="F117" s="172"/>
      <c r="G117" s="172"/>
      <c r="H117" s="172"/>
      <c r="I117" s="172"/>
      <c r="J117" s="172"/>
    </row>
    <row r="118" spans="1:10" s="3" customFormat="1" ht="22.5" x14ac:dyDescent="0.55000000000000004">
      <c r="A118" s="44" t="s">
        <v>61</v>
      </c>
      <c r="B118" s="45"/>
      <c r="C118" s="45"/>
      <c r="D118" s="45"/>
      <c r="E118" s="44" t="s">
        <v>44</v>
      </c>
      <c r="F118" s="45"/>
      <c r="G118" s="45"/>
      <c r="H118" s="45"/>
      <c r="I118" s="45"/>
      <c r="J118" s="46"/>
    </row>
    <row r="119" spans="1:10" s="3" customFormat="1" ht="22.5" x14ac:dyDescent="0.55000000000000004">
      <c r="A119" s="47" t="s">
        <v>52</v>
      </c>
      <c r="B119" s="53"/>
      <c r="C119" s="48"/>
      <c r="D119" s="48"/>
      <c r="E119" s="47" t="s">
        <v>59</v>
      </c>
      <c r="F119" s="49"/>
      <c r="G119" s="49"/>
      <c r="H119" s="4"/>
      <c r="I119" s="4"/>
      <c r="J119" s="50"/>
    </row>
    <row r="120" spans="1:10" s="3" customFormat="1" ht="22.5" x14ac:dyDescent="0.55000000000000004">
      <c r="A120" s="47" t="s">
        <v>51</v>
      </c>
      <c r="B120" s="53"/>
      <c r="C120" s="48"/>
      <c r="D120" s="48"/>
      <c r="E120" s="47" t="s">
        <v>60</v>
      </c>
      <c r="F120" s="49"/>
      <c r="G120" s="49"/>
      <c r="H120" s="4"/>
      <c r="I120" s="4"/>
      <c r="J120" s="50"/>
    </row>
    <row r="121" spans="1:10" s="3" customFormat="1" ht="22.5" x14ac:dyDescent="0.55000000000000004">
      <c r="A121" s="47"/>
      <c r="B121" s="53"/>
      <c r="C121" s="53"/>
      <c r="D121" s="170"/>
      <c r="E121" s="47"/>
      <c r="F121" s="53"/>
      <c r="G121" s="51"/>
      <c r="H121" s="51"/>
      <c r="I121" s="4"/>
      <c r="J121" s="50"/>
    </row>
    <row r="122" spans="1:10" s="3" customFormat="1" ht="22.5" x14ac:dyDescent="0.55000000000000004">
      <c r="A122" s="78" t="s">
        <v>105</v>
      </c>
      <c r="B122" s="4" t="s">
        <v>55</v>
      </c>
      <c r="D122" s="48"/>
      <c r="E122" s="54"/>
      <c r="F122" s="51"/>
      <c r="G122" s="4"/>
      <c r="H122" s="65" t="s">
        <v>54</v>
      </c>
      <c r="I122" s="48" t="s">
        <v>55</v>
      </c>
      <c r="J122" s="50"/>
    </row>
    <row r="123" spans="1:10" s="3" customFormat="1" ht="22.5" x14ac:dyDescent="0.55000000000000004">
      <c r="A123" s="173" t="s">
        <v>113</v>
      </c>
      <c r="B123" s="174"/>
      <c r="C123" s="4"/>
      <c r="D123" s="55"/>
      <c r="E123" s="54"/>
      <c r="F123" s="51"/>
      <c r="G123" s="170" t="s">
        <v>112</v>
      </c>
      <c r="H123" s="171"/>
      <c r="I123" s="171"/>
      <c r="J123" s="50"/>
    </row>
    <row r="124" spans="1:10" s="3" customFormat="1" x14ac:dyDescent="0.6">
      <c r="A124" s="54"/>
      <c r="B124" s="48"/>
      <c r="C124" s="20"/>
      <c r="D124" s="48"/>
      <c r="E124" s="54"/>
      <c r="F124" s="48"/>
      <c r="G124" s="48"/>
      <c r="H124" s="20"/>
      <c r="I124" s="20"/>
      <c r="J124" s="50"/>
    </row>
    <row r="125" spans="1:10" s="3" customFormat="1" x14ac:dyDescent="0.6">
      <c r="A125" s="79"/>
      <c r="B125" s="88"/>
      <c r="C125" s="80"/>
      <c r="D125" s="73"/>
      <c r="E125" s="74"/>
      <c r="F125" s="48"/>
      <c r="G125" s="20"/>
      <c r="H125" s="65" t="s">
        <v>54</v>
      </c>
      <c r="I125" s="48" t="s">
        <v>56</v>
      </c>
      <c r="J125" s="50"/>
    </row>
    <row r="126" spans="1:10" x14ac:dyDescent="0.6">
      <c r="A126" s="79"/>
      <c r="B126" s="88"/>
      <c r="C126" s="80"/>
      <c r="D126" s="75"/>
      <c r="E126" s="74"/>
      <c r="F126" s="48"/>
      <c r="G126" s="170" t="s">
        <v>111</v>
      </c>
      <c r="H126" s="171"/>
      <c r="I126" s="171"/>
      <c r="J126" s="67"/>
    </row>
    <row r="127" spans="1:10" x14ac:dyDescent="0.6">
      <c r="A127" s="81"/>
      <c r="B127" s="76"/>
      <c r="C127" s="82"/>
      <c r="D127" s="76"/>
      <c r="E127" s="74"/>
      <c r="F127" s="48"/>
      <c r="G127" s="48"/>
      <c r="H127" s="20"/>
      <c r="I127" s="20"/>
      <c r="J127" s="50"/>
    </row>
    <row r="128" spans="1:10" x14ac:dyDescent="0.6">
      <c r="A128" s="79"/>
      <c r="B128" s="88"/>
      <c r="C128" s="80"/>
      <c r="D128" s="73"/>
      <c r="E128" s="74"/>
      <c r="F128" s="51"/>
      <c r="G128" s="20"/>
      <c r="H128" s="65" t="s">
        <v>57</v>
      </c>
      <c r="I128" s="48" t="s">
        <v>58</v>
      </c>
      <c r="J128" s="50"/>
    </row>
    <row r="129" spans="1:10" ht="11.25" customHeight="1" x14ac:dyDescent="0.6">
      <c r="A129" s="79"/>
      <c r="B129" s="88"/>
      <c r="C129" s="80"/>
      <c r="D129" s="73"/>
      <c r="E129" s="74"/>
      <c r="F129" s="51"/>
      <c r="G129" s="170" t="s">
        <v>53</v>
      </c>
      <c r="H129" s="171"/>
      <c r="I129" s="171"/>
      <c r="J129" s="50"/>
    </row>
    <row r="130" spans="1:10" ht="22.5" customHeight="1" x14ac:dyDescent="0.6">
      <c r="A130" s="79"/>
      <c r="B130" s="88"/>
      <c r="C130" s="80"/>
      <c r="D130" s="73"/>
      <c r="E130" s="74"/>
      <c r="F130" s="51"/>
      <c r="G130" s="20"/>
      <c r="H130" s="65"/>
      <c r="I130" s="48"/>
      <c r="J130" s="50"/>
    </row>
    <row r="131" spans="1:10" x14ac:dyDescent="0.6">
      <c r="A131" s="79"/>
      <c r="B131" s="88"/>
      <c r="C131" s="80"/>
      <c r="D131" s="73"/>
      <c r="E131" s="106" t="s">
        <v>73</v>
      </c>
      <c r="F131" s="103" t="s">
        <v>74</v>
      </c>
      <c r="G131" s="20"/>
      <c r="H131" s="65"/>
      <c r="I131" s="48"/>
      <c r="J131" s="50"/>
    </row>
    <row r="132" spans="1:10" x14ac:dyDescent="0.6">
      <c r="A132" s="79"/>
      <c r="B132" s="88"/>
      <c r="C132" s="80"/>
      <c r="D132" s="73"/>
      <c r="E132" s="106"/>
      <c r="F132" s="107" t="s">
        <v>76</v>
      </c>
      <c r="G132" s="20"/>
      <c r="H132" s="65"/>
      <c r="I132" s="48"/>
      <c r="J132" s="50"/>
    </row>
    <row r="133" spans="1:10" x14ac:dyDescent="0.6">
      <c r="A133" s="79"/>
      <c r="B133" s="88"/>
      <c r="C133" s="80"/>
      <c r="D133" s="73"/>
      <c r="E133" s="106"/>
      <c r="F133" s="112" t="s">
        <v>77</v>
      </c>
      <c r="G133" s="20"/>
      <c r="H133" s="65"/>
      <c r="I133" s="48"/>
      <c r="J133" s="50"/>
    </row>
    <row r="134" spans="1:10" x14ac:dyDescent="0.6">
      <c r="A134" s="79"/>
      <c r="B134" s="88"/>
      <c r="C134" s="80"/>
      <c r="D134" s="73"/>
      <c r="E134" s="106"/>
      <c r="F134" s="111" t="s">
        <v>75</v>
      </c>
      <c r="G134" s="103"/>
      <c r="H134" s="103"/>
      <c r="I134" s="103"/>
      <c r="J134" s="109"/>
    </row>
    <row r="135" spans="1:10" x14ac:dyDescent="0.6">
      <c r="A135" s="83"/>
      <c r="B135" s="89"/>
      <c r="C135" s="71"/>
      <c r="D135" s="72"/>
      <c r="E135" s="104"/>
      <c r="F135" s="110" t="s">
        <v>78</v>
      </c>
      <c r="G135" s="105"/>
      <c r="H135" s="105"/>
      <c r="I135" s="105"/>
      <c r="J135" s="108"/>
    </row>
  </sheetData>
  <mergeCells count="137">
    <mergeCell ref="J37:J38"/>
    <mergeCell ref="F43:G43"/>
    <mergeCell ref="C35:E35"/>
    <mergeCell ref="F35:G35"/>
    <mergeCell ref="F36:G36"/>
    <mergeCell ref="C73:D73"/>
    <mergeCell ref="C63:D63"/>
    <mergeCell ref="E72:F72"/>
    <mergeCell ref="E74:F74"/>
    <mergeCell ref="E73:F73"/>
    <mergeCell ref="C42:E42"/>
    <mergeCell ref="C43:E43"/>
    <mergeCell ref="F37:G37"/>
    <mergeCell ref="C38:E38"/>
    <mergeCell ref="C45:E45"/>
    <mergeCell ref="F45:G45"/>
    <mergeCell ref="E67:F67"/>
    <mergeCell ref="C44:E44"/>
    <mergeCell ref="F44:G44"/>
    <mergeCell ref="A40:J40"/>
    <mergeCell ref="A37:A38"/>
    <mergeCell ref="A59:J59"/>
    <mergeCell ref="C61:D61"/>
    <mergeCell ref="A53:J53"/>
    <mergeCell ref="C76:D76"/>
    <mergeCell ref="C70:D70"/>
    <mergeCell ref="E69:F69"/>
    <mergeCell ref="E71:F71"/>
    <mergeCell ref="D92:G92"/>
    <mergeCell ref="A94:C94"/>
    <mergeCell ref="H93:I93"/>
    <mergeCell ref="I86:J86"/>
    <mergeCell ref="A85:C85"/>
    <mergeCell ref="C69:D69"/>
    <mergeCell ref="C79:D79"/>
    <mergeCell ref="C77:D77"/>
    <mergeCell ref="C74:D74"/>
    <mergeCell ref="C78:D78"/>
    <mergeCell ref="E85:F85"/>
    <mergeCell ref="G82:H82"/>
    <mergeCell ref="A82:C82"/>
    <mergeCell ref="G85:H85"/>
    <mergeCell ref="H92:I92"/>
    <mergeCell ref="A90:J90"/>
    <mergeCell ref="A92:C92"/>
    <mergeCell ref="A84:C84"/>
    <mergeCell ref="H94:I94"/>
    <mergeCell ref="A93:C93"/>
    <mergeCell ref="D93:G93"/>
    <mergeCell ref="D91:G91"/>
    <mergeCell ref="I85:J85"/>
    <mergeCell ref="I83:J83"/>
    <mergeCell ref="I84:J84"/>
    <mergeCell ref="A86:C86"/>
    <mergeCell ref="E86:F86"/>
    <mergeCell ref="A83:C83"/>
    <mergeCell ref="G84:H84"/>
    <mergeCell ref="E84:F84"/>
    <mergeCell ref="E83:F83"/>
    <mergeCell ref="G83:H83"/>
    <mergeCell ref="I87:J87"/>
    <mergeCell ref="I88:J88"/>
    <mergeCell ref="A87:H87"/>
    <mergeCell ref="A88:H88"/>
    <mergeCell ref="A91:C91"/>
    <mergeCell ref="L5:M5"/>
    <mergeCell ref="A7:J7"/>
    <mergeCell ref="A24:C24"/>
    <mergeCell ref="F21:G21"/>
    <mergeCell ref="A17:J17"/>
    <mergeCell ref="A18:A19"/>
    <mergeCell ref="A20:C20"/>
    <mergeCell ref="H18:H19"/>
    <mergeCell ref="A5:J5"/>
    <mergeCell ref="A6:J6"/>
    <mergeCell ref="C22:E22"/>
    <mergeCell ref="F22:G22"/>
    <mergeCell ref="A23:I23"/>
    <mergeCell ref="I18:I19"/>
    <mergeCell ref="C18:E19"/>
    <mergeCell ref="F18:G19"/>
    <mergeCell ref="C21:E21"/>
    <mergeCell ref="B18:B19"/>
    <mergeCell ref="F55:G55"/>
    <mergeCell ref="C54:E54"/>
    <mergeCell ref="F54:G54"/>
    <mergeCell ref="A57:I57"/>
    <mergeCell ref="A50:J50"/>
    <mergeCell ref="C51:E51"/>
    <mergeCell ref="F51:G51"/>
    <mergeCell ref="E63:F63"/>
    <mergeCell ref="E64:F64"/>
    <mergeCell ref="C60:I60"/>
    <mergeCell ref="E61:F61"/>
    <mergeCell ref="D94:G94"/>
    <mergeCell ref="C46:E46"/>
    <mergeCell ref="I82:J82"/>
    <mergeCell ref="F46:G46"/>
    <mergeCell ref="F42:G42"/>
    <mergeCell ref="E70:F70"/>
    <mergeCell ref="C72:D72"/>
    <mergeCell ref="C71:D71"/>
    <mergeCell ref="C64:D64"/>
    <mergeCell ref="A49:I49"/>
    <mergeCell ref="A52:I52"/>
    <mergeCell ref="C65:D65"/>
    <mergeCell ref="E66:F66"/>
    <mergeCell ref="C66:D66"/>
    <mergeCell ref="A56:I56"/>
    <mergeCell ref="C55:E55"/>
    <mergeCell ref="A60:B61"/>
    <mergeCell ref="C48:E48"/>
    <mergeCell ref="F48:G48"/>
    <mergeCell ref="C67:D67"/>
    <mergeCell ref="E65:F65"/>
    <mergeCell ref="H91:I91"/>
    <mergeCell ref="E82:F82"/>
    <mergeCell ref="G86:H86"/>
    <mergeCell ref="C25:E25"/>
    <mergeCell ref="F41:G41"/>
    <mergeCell ref="F25:G25"/>
    <mergeCell ref="C26:E26"/>
    <mergeCell ref="A33:I33"/>
    <mergeCell ref="A39:I39"/>
    <mergeCell ref="F26:G26"/>
    <mergeCell ref="C32:E32"/>
    <mergeCell ref="F32:G32"/>
    <mergeCell ref="C30:E30"/>
    <mergeCell ref="F30:G30"/>
    <mergeCell ref="F31:G31"/>
    <mergeCell ref="C27:E27"/>
    <mergeCell ref="F27:G27"/>
    <mergeCell ref="A28:I28"/>
    <mergeCell ref="C31:E31"/>
    <mergeCell ref="F38:G38"/>
    <mergeCell ref="C37:E37"/>
    <mergeCell ref="C41:E41"/>
  </mergeCells>
  <phoneticPr fontId="1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95" orientation="landscape" horizontalDpi="300" r:id="rId1"/>
  <headerFooter alignWithMargins="0"/>
  <rowBreaks count="2" manualBreakCount="2">
    <brk id="58" max="8" man="1"/>
    <brk id="81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แบบประเมินสายสนับสนุน</vt:lpstr>
      <vt:lpstr>แบบประเมินสายสนับสนุน!Print_Area</vt:lpstr>
    </vt:vector>
  </TitlesOfParts>
  <Company>N4P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</dc:creator>
  <cp:lastModifiedBy>Windows User</cp:lastModifiedBy>
  <cp:lastPrinted>2018-09-20T03:18:17Z</cp:lastPrinted>
  <dcterms:created xsi:type="dcterms:W3CDTF">2011-08-01T17:31:31Z</dcterms:created>
  <dcterms:modified xsi:type="dcterms:W3CDTF">2018-09-20T08:37:57Z</dcterms:modified>
</cp:coreProperties>
</file>