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รายงานผล 2-61\ปฐพีศาสตร์\"/>
    </mc:Choice>
  </mc:AlternateContent>
  <bookViews>
    <workbookView xWindow="0" yWindow="0" windowWidth="7875" windowHeight="7155"/>
  </bookViews>
  <sheets>
    <sheet name="แบบ ปสน02" sheetId="1" r:id="rId1"/>
  </sheets>
  <calcPr calcId="152511"/>
</workbook>
</file>

<file path=xl/calcChain.xml><?xml version="1.0" encoding="utf-8"?>
<calcChain xmlns="http://schemas.openxmlformats.org/spreadsheetml/2006/main">
  <c r="J68" i="1" l="1"/>
  <c r="I166" i="1"/>
  <c r="I167" i="1"/>
  <c r="I168" i="1"/>
  <c r="I165" i="1"/>
  <c r="I169" i="1" l="1"/>
  <c r="I170" i="1" s="1"/>
  <c r="D177" i="1" s="1"/>
  <c r="J127" i="1"/>
  <c r="J130" i="1" s="1"/>
  <c r="J106" i="1"/>
  <c r="J116" i="1" s="1"/>
  <c r="J88" i="1"/>
  <c r="J78" i="1"/>
  <c r="J67" i="1"/>
  <c r="J53" i="1"/>
  <c r="J35" i="1"/>
  <c r="J27" i="1"/>
  <c r="J18" i="1"/>
  <c r="J70" i="1" l="1"/>
  <c r="J47" i="1"/>
  <c r="J104" i="1"/>
  <c r="J131" i="1" l="1"/>
  <c r="D176" i="1" s="1"/>
</calcChain>
</file>

<file path=xl/comments1.xml><?xml version="1.0" encoding="utf-8"?>
<comments xmlns="http://schemas.openxmlformats.org/spreadsheetml/2006/main">
  <authors>
    <author>Original</author>
  </authors>
  <commentList>
    <comment ref="I15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I25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I50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I75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I100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  <comment ref="I124" authorId="0" shapeId="0">
      <text>
        <r>
          <rPr>
            <sz val="9"/>
            <color indexed="81"/>
            <rFont val="Tahoma"/>
            <family val="2"/>
          </rPr>
          <t xml:space="preserve">ผู้บังคับบัญชาเป็นผู้ประเมินให้คะแนน
</t>
        </r>
      </text>
    </comment>
  </commentList>
</comments>
</file>

<file path=xl/sharedStrings.xml><?xml version="1.0" encoding="utf-8"?>
<sst xmlns="http://schemas.openxmlformats.org/spreadsheetml/2006/main" count="243" uniqueCount="187">
  <si>
    <t>แบบ ป.สน-02</t>
  </si>
  <si>
    <t>แบบรายงานภาระงานตามข้อตกลงและแบบประเมินผลการปฏิบัติราชการ</t>
  </si>
  <si>
    <t>บุคลากรประเภทสายสนับสนุนวิชาการ  สังกัดมหาวิทยาลัยแม่โจ้</t>
  </si>
  <si>
    <t>ส่วนที่ 1  ข้อมูลส่วนบุคคล</t>
  </si>
  <si>
    <t xml:space="preserve">   ประเภทบุคลากร</t>
  </si>
  <si>
    <t xml:space="preserve">ส่วนที่ 2 แบบรายงานภาระงานตามข้อตกลง/แบบประเมินผลสัมฤทธิ์ของงาน </t>
  </si>
  <si>
    <t>(ก) ภาระงาน</t>
  </si>
  <si>
    <t>(ข) ค่าเป้าหมายตามที่กำหนดใน TOR</t>
  </si>
  <si>
    <t>(ค) รายงานผลสำเร็จของงานตามตัวชี้วัดใน TOR</t>
  </si>
  <si>
    <t>(ง) เอกสารอ้างอิง</t>
  </si>
  <si>
    <t>(จ) น้ำหนัก</t>
  </si>
  <si>
    <t>(ฉ) คะแนน</t>
  </si>
  <si>
    <t>(ช) คะแนนรวม</t>
  </si>
  <si>
    <t>(จ) x (ฉ)</t>
  </si>
  <si>
    <t>(3) สรุปคะแนนด้านภาระงานเชิงพัฒนา = ผลคะแนนรวมของ(คะแนน x น้ำหนัก) / 5</t>
  </si>
  <si>
    <t>(4) สรุปคะแนนด้านภาระงานเชิงพัฒนากลุ่มสายงาน = ผลคะแนนรวมของ(คะแนน x น้ำหนัก) / 5</t>
  </si>
  <si>
    <t>(5) สรุปคะแนนด้านภาระงานอื่นๆ ที่ได้รับมอบหมาย = ผลคะแนนรวมของ(คะแนน x น้ำหนัก) / 5</t>
  </si>
  <si>
    <t>(6) สรุปคะแนนด้านการประเมินการพัฒนาตนเอง = ผลคะแนนรวมของ(คะแนน x น้ำหนัก) / 5</t>
  </si>
  <si>
    <t>(7) สรุปคะแนนด้านผลการประเมินการประกันคุณภาพหน่วยงาน= ผลคะแนนรวมของ(คะแนน x น้ำหนัก)/5</t>
  </si>
  <si>
    <t>(ซ) สรุปคะแนนส่วนผลสัมฤทธิ์ของงาน =ผลรวมของ (1)+(2)+(3)+(4)+(5)+(6)+(7)</t>
  </si>
  <si>
    <t>ส่วนที่ 3 แบบประเมินพฤติกรรมการปฏิบัติราชการ</t>
  </si>
  <si>
    <t>(ก)สมรรถนะ</t>
  </si>
  <si>
    <t>(ข)ระดับสมรรถนะ</t>
  </si>
  <si>
    <t>(1) มาตรฐาน</t>
  </si>
  <si>
    <t xml:space="preserve"> (2) ประเมินตนเอง </t>
  </si>
  <si>
    <t>(3) ประเมินโดยผู้บังคับบัญชา</t>
  </si>
  <si>
    <t>(4) สรุป</t>
  </si>
  <si>
    <t xml:space="preserve">เอกสารอ้างอิง * </t>
  </si>
  <si>
    <t>สมรรถนะหลัก</t>
  </si>
  <si>
    <t>สมรรถนะประจำกลุ่มงาน</t>
  </si>
  <si>
    <t>* หมายเหตุ - หากมีระดับสมรรถนะสูงกว่าสมรรถนะมาตรฐาน ต้องแนบเอกสารอ้างอิง</t>
  </si>
  <si>
    <t>(ง) หลักเกณฑ์การประเมิน</t>
  </si>
  <si>
    <t>จำนวน</t>
  </si>
  <si>
    <t>ตัวคูณ</t>
  </si>
  <si>
    <t>คะแนน</t>
  </si>
  <si>
    <r>
      <t>จำนวนสมรรถนะที่มีระดับของสมรรถนะ</t>
    </r>
    <r>
      <rPr>
        <b/>
        <u/>
        <sz val="14"/>
        <rFont val="TH Niramit AS"/>
      </rPr>
      <t>สูงกว่า</t>
    </r>
    <r>
      <rPr>
        <sz val="14"/>
        <rFont val="TH Niramit AS"/>
      </rPr>
      <t>หรือ</t>
    </r>
    <r>
      <rPr>
        <b/>
        <u/>
        <sz val="14"/>
        <rFont val="TH Niramit AS"/>
      </rPr>
      <t>เท่ากับ</t>
    </r>
    <r>
      <rPr>
        <sz val="14"/>
        <rFont val="TH Niramit AS"/>
      </rPr>
      <t>ระดับของสมรรถนะมาตรฐาน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</si>
  <si>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1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</si>
  <si>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2 ระดับ</t>
    </r>
  </si>
  <si>
    <r>
      <t>จำนวนสมรรถนะที่มีระดับของสมรรถนะ</t>
    </r>
    <r>
      <rPr>
        <b/>
        <u/>
        <sz val="14"/>
        <rFont val="TH Niramit AS"/>
      </rPr>
      <t>ต่ำกว่า</t>
    </r>
    <r>
      <rPr>
        <sz val="14"/>
        <rFont val="TH Niramit AS"/>
      </rPr>
      <t xml:space="preserve">ระดับของสมรรถนะมาตรฐาน </t>
    </r>
    <r>
      <rPr>
        <b/>
        <u/>
        <sz val="14"/>
        <rFont val="TH Niramit AS"/>
      </rPr>
      <t>3 ระดับ</t>
    </r>
  </si>
  <si>
    <t>รวม</t>
  </si>
  <si>
    <t>(จ) สรุปคะแนนส่วนพฤติกรรมการปฏิบัติราชการ (สมรรถนะ)  = [(ผลรวมของค่าคะแนน / (จำนวนสมรรถนะที่ใช้ในการประเมิน x 3 คะแนน)] x 20</t>
  </si>
  <si>
    <t xml:space="preserve">ส่วนที่  4  สรุปผลการประเมิน  </t>
  </si>
  <si>
    <t>(ก) องค์ประกอบการประเมิน</t>
  </si>
  <si>
    <t>(ข) คะแนน</t>
  </si>
  <si>
    <t>สรุปคะแนนผลการประเมินการปฏิบัติราชการ  (คะแนนเต็ม 100 คะแนน)</t>
  </si>
  <si>
    <t>ระดับผลการประเมิน</t>
  </si>
  <si>
    <t>c</t>
  </si>
  <si>
    <t>ต้องปรับปรุง         (ช่วงคะแนนต่ำกว่า 60)</t>
  </si>
  <si>
    <t>ความคิดเห็นเพิ่มของผู้ประเมิน (ระบุข้อมูลเมื่อสิ้นรอบการประเมิน)</t>
  </si>
  <si>
    <t>1) จุดเด่น และ/หรือ สิ่งที่ควรปรับปรุงแก้ไข</t>
  </si>
  <si>
    <t>2) ข้อเสนอแนะเกี่ยวกับวิธีส่งเสริมและพัฒนา  เพื่อจัดทำแผนพัฒนารายบุคคล</t>
  </si>
  <si>
    <t>ส่วนที่  5  การลงลายมือชื่อไว้เป็นหลักฐาน</t>
  </si>
  <si>
    <t xml:space="preserve">5.1  ณ วันรายงานภาระงานตามข้อตกลง </t>
  </si>
  <si>
    <t>5.2   ณ วันสิ้นสุดรอบการประเมิน</t>
  </si>
  <si>
    <t>ผู้รับการประเมินได้รายงานภาระงานตามข้อตกลงเพื่อประกอบการพิจารณา</t>
  </si>
  <si>
    <t>ผู้ประเมินประเมินผลการปฏิบัติงานเป็นที่เรียบร้อย และได้แจ้งให้ผู้รับการประเมินได้ทราบ</t>
  </si>
  <si>
    <t>ประเมินผลการปฏิบัติงานครบทุกองค์ประกอบแล้ว จึงลงรายมือชื่อไว้เป็นหลักฐาน :</t>
  </si>
  <si>
    <t>ถึงผลการประเมินเป็นที่เรียบร้อยแล้ว จึงลงลายมือชื่อไว้เป็นหลักฐาน :</t>
  </si>
  <si>
    <t xml:space="preserve">ลงชื่อ …………………………………… </t>
  </si>
  <si>
    <t>ผู้ปฏิบัติงาน</t>
  </si>
  <si>
    <t xml:space="preserve">ลงชื่อ ……………………………………… </t>
  </si>
  <si>
    <t>ผู้บังคับบัญชาชั้นต้น</t>
  </si>
  <si>
    <t>ลงชื่อ ………………………………………</t>
  </si>
  <si>
    <t xml:space="preserve"> ผู้บังคับบัญชาระดับเหนือขึ้นไป</t>
  </si>
  <si>
    <t>องค์ประกอบที่ 1  : ผลสัมฤทธิ์ของงาน    (ร้อยละ 80 )</t>
  </si>
  <si>
    <t>องค์ประกอบที่ 2  : พฤติกรรมการปฏิบัติราชการ    (ร้อยละ 20)</t>
  </si>
  <si>
    <t>ผลการประเมินการประกันคุณภาพของหน่วยงาน</t>
  </si>
  <si>
    <t>ดีเด่น                   (ช่วงคะแนน 90-94.99)</t>
  </si>
  <si>
    <t>ดีเด่น                   (ช่วงคะแนน 95-100)</t>
  </si>
  <si>
    <t>ดีมาก                   (ช่วงคะแนน 85-89.99)</t>
  </si>
  <si>
    <t>ดีมาก                   (ช่วงคะแนน 80-84.99)</t>
  </si>
  <si>
    <t>ดี                         (ช่วงคะแนน 75-79.99)</t>
  </si>
  <si>
    <t>ดี                         (ช่วงคะแนน 70-74.99)</t>
  </si>
  <si>
    <t>พอใช้                   (ช่วงคะแนน 65-69.99)</t>
  </si>
  <si>
    <t>พอใช้                   (ช่วงคะแนน 60-64.99)</t>
  </si>
  <si>
    <t xml:space="preserve">   ปฎิบัติงานตั้งแต่วันที่  .......1 ตุลาคม 2560........  ถึงวันที่  ..........31 กันยายน 2561.........</t>
  </si>
  <si>
    <t>3. ภาระงานเชิงพัฒนา   (ร้อยละ 50)</t>
  </si>
  <si>
    <t>รายงานฐานข้อมูลครุภัณฑ์ 1 เล่ม</t>
  </si>
  <si>
    <t>28 มี.ค. อบรมเจ้าหน้าที่ผู้รับผิดชอบพื้นที่</t>
  </si>
  <si>
    <t>21-22 มิ.ย. เจ้าหน้าที่ มกท. มาตรวจแปลง</t>
  </si>
  <si>
    <t>16 ก.ค. ได้รับใบต่ออายุจาก มกท.</t>
  </si>
  <si>
    <t>ส่งรายงานฉบับสมบูรณ์ให้</t>
  </si>
  <si>
    <t>สำนักวิจัยฯ 1 เล่ม</t>
  </si>
  <si>
    <t>ระดับ5 ครุภัณฑ์วิทยาศาสตร์ของ</t>
  </si>
  <si>
    <t>หลักสูตรปฐพีศาสตร์ 1 เล่ม</t>
  </si>
  <si>
    <t>ระดับ5 สรุปและแปรผลตัวอย่างดิน</t>
  </si>
  <si>
    <t xml:space="preserve">พื้นที่และผลิตภัณฑ์อินทรีย์ </t>
  </si>
  <si>
    <t xml:space="preserve"> ม.แม่โจ้ 1 เล่ม</t>
  </si>
  <si>
    <t>1. ประสานงานทุกกิจกรรมของโครงการ</t>
  </si>
  <si>
    <t>2. เป็นกรรมการพิจารณาการประกวดราคาอิเล็กทรอนิคส์</t>
  </si>
  <si>
    <t xml:space="preserve"> 3 ครั้ง ของสำนักวิจัยฯ จัดซื้อวัสดุเกษตร</t>
  </si>
  <si>
    <t>3. เป็นวิทยากรอบรมเมล็ดพันธุ์ 6 ครั้ง</t>
  </si>
  <si>
    <t>4. เป็นกรรมการตรวจรับพัสดุและการจ้าง</t>
  </si>
  <si>
    <t>5. ต้อนรับรัฐมนตรีป่าไม้ ประเทศภูฏาน มาศึกษาดูงาน</t>
  </si>
  <si>
    <t>6. เยี่ยมเครือข่ายกษตรกร 5 ครั้ง</t>
  </si>
  <si>
    <t>7. การปรับปรุงบำรุงดินในพื้นที่</t>
  </si>
  <si>
    <t>8. 24-25 ส.ค. เสวนาเมล็ดพันธุ์ผักอินทรีย์</t>
  </si>
  <si>
    <t>4. ภาระงานเชิงยุทธศาสตร์  (ร้อยละ 10)</t>
  </si>
  <si>
    <t>- ระดับความสำเร็จตามคำรับรองการปฏิบัติราชการ</t>
  </si>
  <si>
    <t>- การสร้างอัตลักษณ์บัณฑิต การมุ่งสู่ความเป็น</t>
  </si>
  <si>
    <t xml:space="preserve">นานาชาติ การมุ่งสู่ความเป็นมหาวิทยาลัยอินทรีย์ </t>
  </si>
  <si>
    <t>มหาวิทยาลัยสีเขียว มหาวิทยาลัยเชิงนิเวศ</t>
  </si>
  <si>
    <t>- การสนับสนุนงานของหน่วยงานให้สอดคล้องกับ</t>
  </si>
  <si>
    <t>ยุทธศาสตร์ของมหาวิทยาลัย</t>
  </si>
  <si>
    <t>5. ภาระงานอื่น ๆ ที่ได้รับมอบหมาย  (ร้อยละ 10)</t>
  </si>
  <si>
    <t>5.1.ภาระงานระดับหลักสูตร (ร้อยละ 5)</t>
  </si>
  <si>
    <t>- ช่วยควบคุมดูแลนักศึกษาเรียนแลป ดป.300 ดป.311 ดป.312 ปฐพีศาสตร์ประยุกต์ จำนวน</t>
  </si>
  <si>
    <t>13 บทปฏิบัติการ ในส่วนวิธีการ ขั้นตอนการ</t>
  </si>
  <si>
    <t xml:space="preserve">คำนวน </t>
  </si>
  <si>
    <t>- กรรมการตรวจรับพัสดุ</t>
  </si>
  <si>
    <t>5.2. ภาระงานระดับคณะและมหาวิทยาลัย (ร้อยละ 5)</t>
  </si>
  <si>
    <t>- 21 ก.พ. ประชุมหลักสูตร และคุมสอบ ดป.300</t>
  </si>
  <si>
    <t>- 5-6 มี.ค. ร่วมฟังวิชาสัมนาและสหกิจ 2/60</t>
  </si>
  <si>
    <t>- มิ.ย. ร่วมฟังประเมินหลักสูตรปฐพี ป.ตรี</t>
  </si>
  <si>
    <t>- 18 ก.ค. ร่วมพิธีไหว้ครูหลักสูตรปฐพี</t>
  </si>
  <si>
    <t>ระดับ5 ผลงานอยู่ในระดับดีเด่น</t>
  </si>
  <si>
    <t>- 6 ก.พ. , 14 มี.ค. ประชุมกับกรรมการบริการวิชาการคณะ</t>
  </si>
  <si>
    <t>- 9 ก.พ. ฟังประชาพิจารณ์การประเมินคณะ</t>
  </si>
  <si>
    <t>- 2 ก.ค. ฟังพิธีเปิดการประเมินผล SAR คณะ</t>
  </si>
  <si>
    <t>- 26 ก.ค. ร่วมทำบุญแห่เทียนพรรษาวัดเจ็ดลิน</t>
  </si>
  <si>
    <t>- 17 ส.ค. ร่วมฟังการทำผลงานของสายสนับสนุน</t>
  </si>
  <si>
    <t>- 20 เม.ย. ร่วมงานดำหัวผู้อาวุโสและอธิการบดี</t>
  </si>
  <si>
    <t>- 22 พ.ค. เป็นเจ้าภาพกัณฑ์เทศน์ อาคารพุทธมิ่งมงคล</t>
  </si>
  <si>
    <t>- 22 มิ.ย. งานเดินวิ่งการกุศล แจกเมล็ดพันธุ์ประชาชน</t>
  </si>
  <si>
    <t>- 11 ก.ค. ร่วมทำบุญแห่เทียนพรรษาวัดแม่โจ้</t>
  </si>
  <si>
    <t>- 24 ก.ค. ร่วมงานเฉลิมพระเกียรติ ร.10 ตักบาตรพระ 67 รูป</t>
  </si>
  <si>
    <t>7 ก.พ. ประชุมวางแผนพื้นที่อินทรีย์ ม.แม่โจ้</t>
  </si>
  <si>
    <t>6. การประเมินการพัฒนาตนเอง  (ร้อยละ5)</t>
  </si>
  <si>
    <t xml:space="preserve">3.1. ฐานข้อมูลครุภัณฑ์วิทยาศาสตร์ </t>
  </si>
  <si>
    <t>ปี 2520- 2560 หลักสูตรปฐพีศาสตร์</t>
  </si>
  <si>
    <t>7 ธ.ค. ร่วมประชุมวิชาการ ม.แม่โจ้ + พืชผัก 40 ปี</t>
  </si>
  <si>
    <t>22 พ.ค. ฟังธรรมบรรยาย "งานดี บริการดี ชีวิตมีความสุข"</t>
  </si>
  <si>
    <t>19-20 มิ.ย. ประชุมวิชาการเมล็ดพันธุ์พืชแห่งชาติ ครั้งที่ 15</t>
  </si>
  <si>
    <t>29 มิ.ย. ประชุมสหกรณ์ครูเชียงใหม่</t>
  </si>
  <si>
    <t>13 ก.ค. ร่วมงานไบโอฟาร์ออแกนนิคเอ็กซ์โปร กทม</t>
  </si>
  <si>
    <t>31 ก.ค. - 2 ส.ค. ประชุมวิชาการ ม.นเรศวร พิษณุโลก</t>
  </si>
  <si>
    <t>5 ส.ค. ร่วมงานเกษียณอย่างเกษมสหกรณ์ออมทรัพย์ครู ชม</t>
  </si>
  <si>
    <t>29 ส.ค. ฟังบรรยายจรรยาบรรณบุคลากร อ.จตุพล ชมภูนิช</t>
  </si>
  <si>
    <t>30 ส.ค. ร่วมงาน KM fair และฟังบรรยายพิเศษ</t>
  </si>
  <si>
    <t xml:space="preserve"> แม่โจ้สู่ 100 ปี ศ.ดร.กนก  วงค์ตระหง่าน</t>
  </si>
  <si>
    <t>7. ผลการประเมินการประกันคุณภาพหน่วยงาน  (ร้อยละ 5)</t>
  </si>
  <si>
    <t>1. ความใฝ่รู้</t>
  </si>
  <si>
    <t>2. การทำงานเป็นทีมและการสร้างเครือข่าย</t>
  </si>
  <si>
    <t>3. ความคิดริเริ่มสร้างสรรค์</t>
  </si>
  <si>
    <t>4. ความสามารถในการใช้ภาษาต่างประเทศ</t>
  </si>
  <si>
    <t>5. ทักษะด้านการใช้เทคโนโลยีสารสนเทศ</t>
  </si>
  <si>
    <t>1.ความรับผิดชอบ</t>
  </si>
  <si>
    <t>2.ความละเอียดรอบคอบและถูกต้อง</t>
  </si>
  <si>
    <t>3.ทักษะการปฏิบัติงานช่วยวิชาการ</t>
  </si>
  <si>
    <t>4.ทักษะในการประสานงาน</t>
  </si>
  <si>
    <t>5.ทักษะการให้คำปรึกษา</t>
  </si>
  <si>
    <t>3</t>
  </si>
  <si>
    <t>-1</t>
  </si>
  <si>
    <t>0</t>
  </si>
  <si>
    <t>1. มีแผนการพัฒนาตนเองในการทำงาน (IDP)</t>
  </si>
  <si>
    <t>2. มีการเข้าร่วมประชุม อบรม สัมมนา การแลกเปลี่ยนเรียนรู้การพัฒนาในรูปแบบอื่นตามแผน</t>
  </si>
  <si>
    <t>3. มีการรายงานสรุปของการเข้าอบรม สัมมนาในแต่ละครั้งเป็นเอกสาร</t>
  </si>
  <si>
    <t>4.มีการเผยแพร่ในรูปแบบสื่อต่างๆ เช่น website KM ของมหาวิทยาลัย (www.km.mju.ac.th)</t>
  </si>
  <si>
    <t xml:space="preserve">3.2 โครงการนำร่องพื้นที่เกษตรอินทรีย์ต้นแบบ </t>
  </si>
  <si>
    <t>ม.แม่โจ้ ร่วมงานกับนายรุ่งโรจน์ มณี 50%</t>
  </si>
  <si>
    <t>3.3 โครงการขยายผลผลิตพันธุ์พืชและเมล็ดพันธุ์</t>
  </si>
  <si>
    <t xml:space="preserve">อินทรีย์แก่ เกษตรกร เป็นนักวิจัยร่วมกับ </t>
  </si>
  <si>
    <t xml:space="preserve">ผศ.ฉันทนา วิชรัตน์ งาน 15% </t>
  </si>
  <si>
    <t>พ.ค. สมัครต่ออายุการรับรอง ส่ง มกท.</t>
  </si>
  <si>
    <t xml:space="preserve"> และ เก็บตัวอย่างดินส่งวิเคราะห์</t>
  </si>
  <si>
    <t xml:space="preserve">(ค) </t>
  </si>
  <si>
    <t>(นางนงลักษณ์  ปูระณะพงษ์)</t>
  </si>
  <si>
    <t>(ผศ.ดร.จีราภรณ์  อินทสาร)</t>
  </si>
  <si>
    <t>(ผศ.ดร.เรืองชัย จูวัฒนสำราญ)</t>
  </si>
  <si>
    <t>ตำแหน่ง</t>
  </si>
  <si>
    <t>ประธานหลักสูตรปฐพีศาสตร์</t>
  </si>
  <si>
    <t xml:space="preserve">        คณบดีคณะผลิตกรรมการเกษตร</t>
  </si>
  <si>
    <t>การผลิตเมล็ดพันธุ์ผักอินทรีย์ 1 เล่ม</t>
  </si>
  <si>
    <t>ประจำปี 2560</t>
  </si>
  <si>
    <t>หน่วยงานได้รับคะแนนเท่ากับ 3.75</t>
  </si>
  <si>
    <t xml:space="preserve"> - 22 มิ.ย. งานเดินวิ่งการกุศล แจกเมล็ดพันธุ์ผักอินทรีย์</t>
  </si>
  <si>
    <t xml:space="preserve">    2000 ชุด แก่ประชาชน อ.สันทราย</t>
  </si>
  <si>
    <t xml:space="preserve"> - 13 ก.ค. ร่วมงาน organic expo18 แจกเมล็ดพันธุ์ 200ชุด</t>
  </si>
  <si>
    <t xml:space="preserve"> - 24-25 ส.ค. จัดเสวนาเมล็ดพันธุ์ผักอินทรีย์ : </t>
  </si>
  <si>
    <t>เกษตรกร และผู้สนใจ จำนวน 380 คน เพื่อเผยแพร่</t>
  </si>
  <si>
    <t>องค์ความรู้ และสร้างเครือข่ายเกษตรกร</t>
  </si>
  <si>
    <t xml:space="preserve">จุดเริ่มต้นของความสำเร็จ แก่บุคลากร นักศึกษา </t>
  </si>
  <si>
    <t xml:space="preserve"> - 30 ส.ค. ฟังบรรยายพิเศษแม่จ็สู่ 100 ปี โดย</t>
  </si>
  <si>
    <t>ศ.ดร. กนก วงษ์ตระหง่าน</t>
  </si>
  <si>
    <t xml:space="preserve"> - 27 ก.ย. ส่งบันทึกช่วยจำ เรื่องเกษตรอินทรีย์ลงใน</t>
  </si>
  <si>
    <t>จดหมายเหตุมหาวิทยาลัยแม่โจ้ ให้สำนักหอสมุด</t>
  </si>
  <si>
    <t>(5) ค่าผลต่าง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</si>
</sst>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 x14ac:knownFonts="1">
    <font>
      <sz val="11"/>
      <color theme="1"/>
      <name val="Tahoma"/>
      <family val="2"/>
      <charset val="222"/>
      <scheme val="minor"/>
    </font>
    <font>
      <sz val="16"/>
      <name val="TH Niramit AS"/>
    </font>
    <font>
      <i/>
      <sz val="14"/>
      <name val="TH Niramit AS"/>
    </font>
    <font>
      <b/>
      <sz val="16"/>
      <name val="TH Niramit AS"/>
    </font>
    <font>
      <b/>
      <sz val="14"/>
      <color indexed="10"/>
      <name val="TH Niramit AS"/>
    </font>
    <font>
      <sz val="14"/>
      <name val="TH Niramit AS"/>
    </font>
    <font>
      <sz val="13"/>
      <name val="TH Niramit AS"/>
    </font>
    <font>
      <b/>
      <sz val="12"/>
      <name val="TH Niramit AS"/>
    </font>
    <font>
      <b/>
      <sz val="12"/>
      <color indexed="8"/>
      <name val="TH Niramit AS"/>
    </font>
    <font>
      <sz val="12"/>
      <name val="TH Niramit AS"/>
    </font>
    <font>
      <b/>
      <sz val="14"/>
      <name val="TH Niramit AS"/>
    </font>
    <font>
      <u/>
      <sz val="13"/>
      <name val="TH Niramit AS"/>
    </font>
    <font>
      <sz val="10"/>
      <name val="Arial"/>
      <family val="2"/>
    </font>
    <font>
      <b/>
      <u/>
      <sz val="14"/>
      <name val="TH Niramit AS"/>
    </font>
    <font>
      <sz val="13"/>
      <color indexed="12"/>
      <name val="TH Niramit AS"/>
    </font>
    <font>
      <b/>
      <sz val="13"/>
      <name val="TH Niramit AS"/>
    </font>
    <font>
      <sz val="14"/>
      <color indexed="12"/>
      <name val="TH Niramit AS"/>
    </font>
    <font>
      <u/>
      <sz val="14"/>
      <name val="TH Niramit AS"/>
    </font>
    <font>
      <sz val="15"/>
      <name val="Webdings"/>
      <family val="1"/>
      <charset val="2"/>
    </font>
    <font>
      <sz val="15"/>
      <color indexed="8"/>
      <name val="TH Niramit AS"/>
    </font>
    <font>
      <sz val="15"/>
      <name val="TH Niramit AS"/>
    </font>
    <font>
      <sz val="14"/>
      <color indexed="10"/>
      <name val="TH Niramit AS"/>
    </font>
    <font>
      <sz val="13"/>
      <color indexed="10"/>
      <name val="TH Niramit AS"/>
    </font>
    <font>
      <sz val="16"/>
      <color indexed="10"/>
      <name val="TH Niramit AS"/>
    </font>
    <font>
      <i/>
      <sz val="13"/>
      <name val="TH Niramit AS"/>
    </font>
    <font>
      <sz val="9"/>
      <color indexed="81"/>
      <name val="Tahoma"/>
      <family val="2"/>
    </font>
    <font>
      <sz val="13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38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5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2" xfId="0" applyFont="1" applyBorder="1" applyAlignment="1">
      <alignment horizontal="center" vertical="center" wrapText="1" shrinkToFit="1"/>
    </xf>
    <xf numFmtId="0" fontId="10" fillId="0" borderId="1" xfId="0" applyFont="1" applyBorder="1"/>
    <xf numFmtId="0" fontId="6" fillId="0" borderId="1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 indent="1"/>
    </xf>
    <xf numFmtId="0" fontId="5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left" indent="1"/>
    </xf>
    <xf numFmtId="0" fontId="6" fillId="0" borderId="10" xfId="0" applyFont="1" applyBorder="1"/>
    <xf numFmtId="0" fontId="5" fillId="0" borderId="10" xfId="0" applyFont="1" applyBorder="1"/>
    <xf numFmtId="0" fontId="1" fillId="0" borderId="0" xfId="0" applyFont="1" applyBorder="1"/>
    <xf numFmtId="0" fontId="5" fillId="0" borderId="11" xfId="0" applyFont="1" applyBorder="1" applyAlignment="1">
      <alignment horizontal="left" indent="1"/>
    </xf>
    <xf numFmtId="0" fontId="5" fillId="0" borderId="12" xfId="0" applyFont="1" applyBorder="1" applyAlignment="1">
      <alignment horizontal="left"/>
    </xf>
    <xf numFmtId="0" fontId="5" fillId="0" borderId="2" xfId="0" applyFont="1" applyBorder="1" applyAlignment="1">
      <alignment horizontal="left" indent="1"/>
    </xf>
    <xf numFmtId="49" fontId="5" fillId="0" borderId="0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10" fillId="0" borderId="15" xfId="0" applyNumberFormat="1" applyFont="1" applyBorder="1" applyAlignment="1">
      <alignment horizontal="center" vertical="top" wrapText="1"/>
    </xf>
    <xf numFmtId="0" fontId="13" fillId="0" borderId="4" xfId="0" applyFont="1" applyBorder="1"/>
    <xf numFmtId="0" fontId="13" fillId="0" borderId="5" xfId="0" applyFont="1" applyBorder="1"/>
    <xf numFmtId="0" fontId="5" fillId="0" borderId="4" xfId="0" applyFont="1" applyBorder="1"/>
    <xf numFmtId="49" fontId="5" fillId="0" borderId="5" xfId="0" applyNumberFormat="1" applyFont="1" applyBorder="1"/>
    <xf numFmtId="49" fontId="5" fillId="0" borderId="9" xfId="0" applyNumberFormat="1" applyFont="1" applyBorder="1"/>
    <xf numFmtId="49" fontId="5" fillId="0" borderId="4" xfId="0" applyNumberFormat="1" applyFont="1" applyBorder="1"/>
    <xf numFmtId="49" fontId="5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9" xfId="0" applyFont="1" applyBorder="1"/>
    <xf numFmtId="0" fontId="10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10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8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0" fillId="0" borderId="4" xfId="0" applyFont="1" applyBorder="1"/>
    <xf numFmtId="0" fontId="10" fillId="0" borderId="9" xfId="0" applyFont="1" applyBorder="1"/>
    <xf numFmtId="0" fontId="5" fillId="0" borderId="0" xfId="0" applyFont="1" applyProtection="1">
      <protection locked="0"/>
    </xf>
    <xf numFmtId="0" fontId="5" fillId="0" borderId="12" xfId="0" applyFont="1" applyBorder="1"/>
    <xf numFmtId="0" fontId="5" fillId="0" borderId="13" xfId="0" applyFont="1" applyBorder="1"/>
    <xf numFmtId="0" fontId="10" fillId="0" borderId="4" xfId="0" applyFont="1" applyBorder="1" applyAlignment="1"/>
    <xf numFmtId="0" fontId="10" fillId="0" borderId="9" xfId="0" applyFont="1" applyBorder="1" applyAlignment="1"/>
    <xf numFmtId="0" fontId="5" fillId="0" borderId="1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>
      <alignment horizontal="left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/>
    <xf numFmtId="0" fontId="6" fillId="0" borderId="10" xfId="0" applyFont="1" applyBorder="1" applyAlignment="1" applyProtection="1">
      <alignment horizontal="right"/>
      <protection locked="0"/>
    </xf>
    <xf numFmtId="0" fontId="6" fillId="0" borderId="1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left" indent="2"/>
      <protection locked="0"/>
    </xf>
    <xf numFmtId="0" fontId="22" fillId="0" borderId="10" xfId="0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right"/>
      <protection locked="0"/>
    </xf>
    <xf numFmtId="0" fontId="21" fillId="0" borderId="0" xfId="0" applyFont="1" applyBorder="1" applyProtection="1">
      <protection locked="0"/>
    </xf>
    <xf numFmtId="0" fontId="22" fillId="0" borderId="0" xfId="0" applyFont="1" applyBorder="1" applyAlignment="1" applyProtection="1">
      <protection locked="0"/>
    </xf>
    <xf numFmtId="0" fontId="22" fillId="0" borderId="10" xfId="0" applyFont="1" applyBorder="1" applyAlignment="1" applyProtection="1">
      <protection locked="0"/>
    </xf>
    <xf numFmtId="0" fontId="22" fillId="0" borderId="0" xfId="0" applyFont="1" applyBorder="1" applyAlignment="1" applyProtection="1">
      <alignment horizontal="left" indent="2"/>
      <protection locked="0"/>
    </xf>
    <xf numFmtId="0" fontId="22" fillId="0" borderId="10" xfId="0" applyFont="1" applyBorder="1" applyAlignment="1" applyProtection="1">
      <alignment horizontal="left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3" fillId="0" borderId="0" xfId="0" applyFont="1" applyBorder="1"/>
    <xf numFmtId="0" fontId="6" fillId="0" borderId="12" xfId="0" applyFont="1" applyBorder="1" applyAlignment="1" applyProtection="1">
      <alignment horizontal="right"/>
      <protection locked="0"/>
    </xf>
    <xf numFmtId="0" fontId="6" fillId="0" borderId="13" xfId="0" applyFont="1" applyBorder="1" applyAlignment="1" applyProtection="1">
      <alignment horizontal="right"/>
      <protection locked="0"/>
    </xf>
    <xf numFmtId="0" fontId="5" fillId="0" borderId="13" xfId="0" applyFont="1" applyBorder="1" applyProtection="1">
      <protection locked="0"/>
    </xf>
    <xf numFmtId="0" fontId="6" fillId="0" borderId="15" xfId="0" applyFont="1" applyBorder="1" applyAlignment="1" applyProtection="1">
      <alignment horizontal="left" indent="2"/>
      <protection locked="0"/>
    </xf>
    <xf numFmtId="49" fontId="24" fillId="0" borderId="12" xfId="0" applyNumberFormat="1" applyFont="1" applyBorder="1" applyAlignment="1" applyProtection="1">
      <protection locked="0"/>
    </xf>
    <xf numFmtId="49" fontId="24" fillId="0" borderId="13" xfId="0" applyNumberFormat="1" applyFont="1" applyBorder="1" applyAlignment="1">
      <alignment horizontal="left" indent="1"/>
    </xf>
    <xf numFmtId="49" fontId="24" fillId="0" borderId="13" xfId="0" applyNumberFormat="1" applyFont="1" applyBorder="1" applyAlignment="1"/>
    <xf numFmtId="0" fontId="6" fillId="0" borderId="0" xfId="0" applyFont="1" applyBorder="1" applyAlignment="1" applyProtection="1">
      <alignment horizontal="center"/>
      <protection locked="0"/>
    </xf>
    <xf numFmtId="0" fontId="5" fillId="0" borderId="16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0" xfId="0" applyFont="1" applyFill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top"/>
    </xf>
    <xf numFmtId="0" fontId="11" fillId="0" borderId="1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11" fillId="0" borderId="12" xfId="0" applyFont="1" applyBorder="1" applyAlignment="1">
      <alignment horizontal="left" vertical="top" wrapText="1"/>
    </xf>
    <xf numFmtId="16" fontId="6" fillId="0" borderId="10" xfId="0" applyNumberFormat="1" applyFont="1" applyFill="1" applyBorder="1" applyAlignment="1">
      <alignment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1" xfId="0" quotePrefix="1" applyFont="1" applyBorder="1" applyAlignment="1">
      <alignment horizontal="left" vertical="top" wrapText="1"/>
    </xf>
    <xf numFmtId="0" fontId="5" fillId="0" borderId="1" xfId="0" quotePrefix="1" applyFont="1" applyBorder="1" applyAlignment="1">
      <alignment vertical="top" wrapText="1"/>
    </xf>
    <xf numFmtId="0" fontId="5" fillId="0" borderId="11" xfId="0" quotePrefix="1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26" fillId="0" borderId="11" xfId="0" quotePrefix="1" applyFont="1" applyBorder="1" applyAlignment="1">
      <alignment horizontal="left" vertical="top" wrapText="1"/>
    </xf>
    <xf numFmtId="0" fontId="15" fillId="0" borderId="10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12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0" fillId="0" borderId="4" xfId="0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5" fillId="0" borderId="24" xfId="0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49" fontId="5" fillId="0" borderId="23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>
      <alignment horizontal="center"/>
    </xf>
    <xf numFmtId="0" fontId="10" fillId="0" borderId="5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3" fontId="10" fillId="0" borderId="3" xfId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49" fontId="5" fillId="0" borderId="22" xfId="0" applyNumberFormat="1" applyFont="1" applyBorder="1" applyAlignment="1">
      <alignment horizontal="center"/>
    </xf>
    <xf numFmtId="49" fontId="5" fillId="0" borderId="14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14" xfId="0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10" fillId="0" borderId="9" xfId="0" applyNumberFormat="1" applyFont="1" applyBorder="1" applyAlignment="1">
      <alignment horizontal="center" vertical="center"/>
    </xf>
    <xf numFmtId="43" fontId="10" fillId="0" borderId="9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5" fillId="0" borderId="11" xfId="0" quotePrefix="1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5" fillId="0" borderId="3" xfId="0" quotePrefix="1" applyFont="1" applyBorder="1" applyAlignment="1">
      <alignment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6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6" fillId="0" borderId="2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right" vertical="center"/>
    </xf>
    <xf numFmtId="2" fontId="16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8" fillId="0" borderId="15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5" fillId="0" borderId="11" xfId="0" quotePrefix="1" applyFont="1" applyBorder="1" applyAlignment="1">
      <alignment horizontal="left" vertical="top" wrapText="1"/>
    </xf>
    <xf numFmtId="0" fontId="0" fillId="0" borderId="11" xfId="0" applyBorder="1"/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4" fillId="0" borderId="0" xfId="0" applyFont="1" applyAlignment="1"/>
    <xf numFmtId="0" fontId="4" fillId="0" borderId="13" xfId="0" applyFont="1" applyBorder="1" applyAlignment="1"/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9" fillId="0" borderId="1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4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0" fillId="0" borderId="15" xfId="0" applyBorder="1"/>
    <xf numFmtId="0" fontId="10" fillId="0" borderId="6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0" fillId="0" borderId="7" xfId="0" applyFont="1" applyBorder="1" applyAlignment="1">
      <alignment horizontal="center" vertical="top" wrapText="1"/>
    </xf>
    <xf numFmtId="1" fontId="16" fillId="0" borderId="0" xfId="0" applyNumberFormat="1" applyFont="1" applyBorder="1" applyAlignment="1">
      <alignment horizontal="center"/>
    </xf>
    <xf numFmtId="0" fontId="5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6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49" fontId="15" fillId="0" borderId="6" xfId="0" applyNumberFormat="1" applyFont="1" applyBorder="1" applyAlignment="1">
      <alignment horizontal="right" vertical="center"/>
    </xf>
    <xf numFmtId="49" fontId="15" fillId="0" borderId="7" xfId="0" applyNumberFormat="1" applyFont="1" applyBorder="1" applyAlignment="1">
      <alignment horizontal="right" vertical="center"/>
    </xf>
    <xf numFmtId="49" fontId="15" fillId="0" borderId="8" xfId="0" applyNumberFormat="1" applyFont="1" applyBorder="1" applyAlignment="1">
      <alignment horizontal="right" vertical="center"/>
    </xf>
    <xf numFmtId="2" fontId="16" fillId="0" borderId="6" xfId="0" applyNumberFormat="1" applyFont="1" applyBorder="1" applyAlignment="1">
      <alignment horizontal="center"/>
    </xf>
    <xf numFmtId="2" fontId="16" fillId="0" borderId="8" xfId="0" applyNumberFormat="1" applyFont="1" applyBorder="1" applyAlignment="1">
      <alignment horizontal="center"/>
    </xf>
    <xf numFmtId="0" fontId="4" fillId="0" borderId="0" xfId="0" applyFont="1" applyBorder="1" applyAlignment="1"/>
    <xf numFmtId="0" fontId="10" fillId="0" borderId="0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28" xfId="0" applyFont="1" applyBorder="1" applyAlignment="1">
      <alignment horizontal="left" vertical="top" wrapText="1"/>
    </xf>
    <xf numFmtId="2" fontId="14" fillId="0" borderId="26" xfId="0" applyNumberFormat="1" applyFont="1" applyBorder="1" applyAlignment="1">
      <alignment horizontal="center" vertical="top" wrapText="1"/>
    </xf>
    <xf numFmtId="2" fontId="14" fillId="0" borderId="27" xfId="0" applyNumberFormat="1" applyFont="1" applyBorder="1" applyAlignment="1">
      <alignment horizontal="center" vertical="top" wrapText="1"/>
    </xf>
    <xf numFmtId="2" fontId="14" fillId="0" borderId="28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2" fontId="14" fillId="0" borderId="12" xfId="0" applyNumberFormat="1" applyFont="1" applyBorder="1" applyAlignment="1">
      <alignment horizontal="center" vertical="top" wrapText="1"/>
    </xf>
    <xf numFmtId="2" fontId="14" fillId="0" borderId="13" xfId="0" applyNumberFormat="1" applyFont="1" applyBorder="1" applyAlignment="1">
      <alignment horizontal="center" vertical="top" wrapText="1"/>
    </xf>
    <xf numFmtId="2" fontId="14" fillId="0" borderId="15" xfId="0" applyNumberFormat="1" applyFont="1" applyBorder="1" applyAlignment="1">
      <alignment horizontal="center" vertical="top" wrapText="1"/>
    </xf>
    <xf numFmtId="2" fontId="16" fillId="0" borderId="6" xfId="0" applyNumberFormat="1" applyFont="1" applyBorder="1" applyAlignment="1">
      <alignment horizontal="center" vertical="top" wrapText="1"/>
    </xf>
    <xf numFmtId="2" fontId="16" fillId="0" borderId="7" xfId="0" applyNumberFormat="1" applyFont="1" applyBorder="1" applyAlignment="1">
      <alignment horizontal="center" vertical="top" wrapText="1"/>
    </xf>
    <xf numFmtId="2" fontId="16" fillId="0" borderId="8" xfId="0" applyNumberFormat="1" applyFont="1" applyBorder="1" applyAlignment="1">
      <alignment horizontal="center" vertical="top" wrapText="1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1076325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2" name="Text Box 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28725" y="4648200"/>
          <a:ext cx="33718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" name="Text Box 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6" name="Text Box 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12</xdr:row>
      <xdr:rowOff>0</xdr:rowOff>
    </xdr:from>
    <xdr:to>
      <xdr:col>2</xdr:col>
      <xdr:colOff>714375</xdr:colOff>
      <xdr:row>12</xdr:row>
      <xdr:rowOff>0</xdr:rowOff>
    </xdr:to>
    <xdr:sp macro="" textlink="">
      <xdr:nvSpPr>
        <xdr:cNvPr id="7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0" i="0" u="none" strike="noStrike" baseline="0">
              <a:solidFill>
                <a:srgbClr val="000000"/>
              </a:solidFill>
              <a:latin typeface="Tw Cen MT"/>
            </a:rPr>
            <a:t>√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2</xdr:col>
      <xdr:colOff>2638425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8" name="Text Box 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9" name="Text Box 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0" name="Text Box 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1" name="Text Box 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ผู้ช่วยศาสตราจารย์  ระดับ ....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2" name="Text Box 1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  ......................................................................................................................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3" name="Text Box 1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 ปริญญาโท</a:t>
          </a: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4" name="Text Box 1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6200" y="4648200"/>
          <a:ext cx="100869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[  ]  ครั้งที่ 2/25….....  :   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15" name="Text Box 1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16" name="Text Box 1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17" name="Text Box 1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8" name="Text Box 1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19" name="Text Box 1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0" name="Text Box 1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924300" y="4648200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1" name="Text Box 2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2" name="Text Box 2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3" name="Text Box 2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4" name="Text Box 2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5" name="Text Box 2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6" name="Text Box 2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7" name="Text Box 2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8" name="Text Box 2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29" name="Text Box 2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0" name="Text Box 2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1" name="Text Box 3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2" name="Text Box 3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3" name="Text Box 3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4" name="Text Box 3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5" name="Text Box 3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6" name="Text Box 3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6200" y="4648200"/>
          <a:ext cx="100869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7" name="Text Box 3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704850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8" name="Text Box 3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809625" y="4648200"/>
          <a:ext cx="93535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28575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39" name="Text Box 3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8100" y="4648200"/>
          <a:ext cx="101250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0" name="Text Box 3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1" name="Text Box 4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2" name="Text Box 4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885825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3" name="Text Box 4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09650" y="4648200"/>
          <a:ext cx="9153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4" name="Text Box 4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5" name="Text Box 4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6" name="Text Box 4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7" name="Text Box 4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933450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8" name="Text Box 4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66800" y="4648200"/>
          <a:ext cx="9096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49" name="Text Box 4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0" name="Text Box 4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876300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1" name="Text Box 5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00125" y="4648200"/>
          <a:ext cx="91630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1000125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2" name="Text Box 5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143000" y="4648200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3" name="Text Box 5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4" name="Text Box 5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5" name="Text Box 5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6200" y="4648200"/>
          <a:ext cx="100869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0</xdr:col>
      <xdr:colOff>1085850</xdr:colOff>
      <xdr:row>12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56" name="Text Box 5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38250" y="4648200"/>
          <a:ext cx="33623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2</xdr:col>
      <xdr:colOff>923925</xdr:colOff>
      <xdr:row>12</xdr:row>
      <xdr:rowOff>0</xdr:rowOff>
    </xdr:from>
    <xdr:to>
      <xdr:col>2</xdr:col>
      <xdr:colOff>714375</xdr:colOff>
      <xdr:row>12</xdr:row>
      <xdr:rowOff>0</xdr:rowOff>
    </xdr:to>
    <xdr:sp macro="" textlink="">
      <xdr:nvSpPr>
        <xdr:cNvPr id="57" name="Text Box 5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√ ]  วิชาชีพเฉพาะหรือเชี่ยวชาญเฉพาะ</a:t>
          </a:r>
        </a:p>
      </xdr:txBody>
    </xdr:sp>
    <xdr:clientData/>
  </xdr:twoCellAnchor>
  <xdr:twoCellAnchor>
    <xdr:from>
      <xdr:col>2</xdr:col>
      <xdr:colOff>3324225</xdr:colOff>
      <xdr:row>12</xdr:row>
      <xdr:rowOff>0</xdr:rowOff>
    </xdr:from>
    <xdr:to>
      <xdr:col>10</xdr:col>
      <xdr:colOff>0</xdr:colOff>
      <xdr:row>12</xdr:row>
      <xdr:rowOff>0</xdr:rowOff>
    </xdr:to>
    <xdr:sp macro="" textlink="">
      <xdr:nvSpPr>
        <xdr:cNvPr id="58" name="Text Box 5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464820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ทั่วไป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59" name="Text Box 5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0" name="Text Box 5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1" name="Text Box 6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2" name="Text Box 6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3" name="Text Box 6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4" name="Text Box 6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5" name="Text Box 6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6" name="Text Box 6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7" name="Text Box 6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8" name="Text Box 6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69" name="Text Box 6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0" name="Text Box 6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1" name="Text Box 7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2" name="Text Box 7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3" name="Text Box 7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4" name="Text Box 7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5" name="Text Box 7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สูงกว่าเกณฑ์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6" name="Text Box 7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เป็นไปตามเกณฑ์</a:t>
          </a:r>
        </a:p>
      </xdr:txBody>
    </xdr:sp>
    <xdr:clientData/>
  </xdr:twoCellAnchor>
  <xdr:twoCellAnchor>
    <xdr:from>
      <xdr:col>10</xdr:col>
      <xdr:colOff>0</xdr:colOff>
      <xdr:row>183</xdr:row>
      <xdr:rowOff>0</xdr:rowOff>
    </xdr:from>
    <xdr:to>
      <xdr:col>10</xdr:col>
      <xdr:colOff>0</xdr:colOff>
      <xdr:row>183</xdr:row>
      <xdr:rowOff>0</xdr:rowOff>
    </xdr:to>
    <xdr:sp macro="" textlink="">
      <xdr:nvSpPr>
        <xdr:cNvPr id="77" name="Text Box 7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454152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ต่ำกว่าเกณฑ์</a:t>
          </a:r>
        </a:p>
      </xdr:txBody>
    </xdr:sp>
    <xdr:clientData/>
  </xdr:twoCellAnchor>
  <xdr:twoCellAnchor>
    <xdr:from>
      <xdr:col>0</xdr:col>
      <xdr:colOff>1076325</xdr:colOff>
      <xdr:row>8</xdr:row>
      <xdr:rowOff>19050</xdr:rowOff>
    </xdr:from>
    <xdr:to>
      <xdr:col>0</xdr:col>
      <xdr:colOff>2200275</xdr:colOff>
      <xdr:row>9</xdr:row>
      <xdr:rowOff>0</xdr:rowOff>
    </xdr:to>
    <xdr:sp macro="" textlink="">
      <xdr:nvSpPr>
        <xdr:cNvPr id="78" name="Text Box 7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28725" y="2486025"/>
          <a:ext cx="1285875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8</xdr:row>
      <xdr:rowOff>19050</xdr:rowOff>
    </xdr:from>
    <xdr:to>
      <xdr:col>10</xdr:col>
      <xdr:colOff>0</xdr:colOff>
      <xdr:row>8</xdr:row>
      <xdr:rowOff>295275</xdr:rowOff>
    </xdr:to>
    <xdr:sp macro="" textlink="">
      <xdr:nvSpPr>
        <xdr:cNvPr id="79" name="Text Box 7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248602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80" name="Text Box 7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81" name="Text Box 8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8</xdr:row>
      <xdr:rowOff>9525</xdr:rowOff>
    </xdr:from>
    <xdr:to>
      <xdr:col>10</xdr:col>
      <xdr:colOff>0</xdr:colOff>
      <xdr:row>8</xdr:row>
      <xdr:rowOff>285750</xdr:rowOff>
    </xdr:to>
    <xdr:sp macro="" textlink="">
      <xdr:nvSpPr>
        <xdr:cNvPr id="82" name="Text Box 8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2476500"/>
          <a:ext cx="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923925</xdr:colOff>
      <xdr:row>8</xdr:row>
      <xdr:rowOff>28575</xdr:rowOff>
    </xdr:from>
    <xdr:to>
      <xdr:col>2</xdr:col>
      <xdr:colOff>2552700</xdr:colOff>
      <xdr:row>10</xdr:row>
      <xdr:rowOff>0</xdr:rowOff>
    </xdr:to>
    <xdr:sp macro="" textlink="">
      <xdr:nvSpPr>
        <xdr:cNvPr id="83" name="Text Box 8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2495550"/>
          <a:ext cx="0" cy="5619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</a:t>
          </a:r>
        </a:p>
      </xdr:txBody>
    </xdr:sp>
    <xdr:clientData/>
  </xdr:twoCellAnchor>
  <xdr:twoCellAnchor>
    <xdr:from>
      <xdr:col>6</xdr:col>
      <xdr:colOff>238125</xdr:colOff>
      <xdr:row>8</xdr:row>
      <xdr:rowOff>28575</xdr:rowOff>
    </xdr:from>
    <xdr:to>
      <xdr:col>9</xdr:col>
      <xdr:colOff>514350</xdr:colOff>
      <xdr:row>9</xdr:row>
      <xdr:rowOff>38100</xdr:rowOff>
    </xdr:to>
    <xdr:sp macro="" textlink="">
      <xdr:nvSpPr>
        <xdr:cNvPr id="84" name="Text Box 8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829425" y="2495550"/>
          <a:ext cx="3048000" cy="29527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2</xdr:col>
      <xdr:colOff>914400</xdr:colOff>
      <xdr:row>9</xdr:row>
      <xdr:rowOff>0</xdr:rowOff>
    </xdr:from>
    <xdr:to>
      <xdr:col>2</xdr:col>
      <xdr:colOff>2190750</xdr:colOff>
      <xdr:row>10</xdr:row>
      <xdr:rowOff>0</xdr:rowOff>
    </xdr:to>
    <xdr:sp macro="" textlink="">
      <xdr:nvSpPr>
        <xdr:cNvPr id="85" name="Text Box 8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2752725"/>
          <a:ext cx="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0</xdr:col>
      <xdr:colOff>1076325</xdr:colOff>
      <xdr:row>8</xdr:row>
      <xdr:rowOff>276225</xdr:rowOff>
    </xdr:from>
    <xdr:to>
      <xdr:col>0</xdr:col>
      <xdr:colOff>2133600</xdr:colOff>
      <xdr:row>10</xdr:row>
      <xdr:rowOff>0</xdr:rowOff>
    </xdr:to>
    <xdr:sp macro="" textlink="">
      <xdr:nvSpPr>
        <xdr:cNvPr id="86" name="Text Box 8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28725" y="2743200"/>
          <a:ext cx="1209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0" name="Text Box 9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2</xdr:col>
      <xdr:colOff>809625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" name="Text Box 9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188595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38100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2" name="Text Box 9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924300" y="1885950"/>
          <a:ext cx="62388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3" name="Text Box 9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4" name="Text Box 9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5" name="Text Box 9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2</xdr:col>
      <xdr:colOff>1009650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6" name="Text Box 9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188595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7" name="Text Box 9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8" name="Text Box 9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9" name="Text Box 9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0" name="Text Box 10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2</xdr:col>
      <xdr:colOff>1066800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1" name="Text Box 10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188595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2" name="Text Box 10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3" name="Text Box 10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2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4" name="Text Box 10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188595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2</xdr:col>
      <xdr:colOff>1143000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5" name="Text Box 10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600575" y="1885950"/>
          <a:ext cx="556260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6" name="Text Box 10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7" name="Text Box 10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66675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8" name="Text Box 10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6200" y="1885950"/>
          <a:ext cx="100869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09" name="Text Box 10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ชำนาญการ   </a:t>
          </a:r>
        </a:p>
      </xdr:txBody>
    </xdr:sp>
    <xdr:clientData/>
  </xdr:twoCellAnchor>
  <xdr:twoCellAnchor>
    <xdr:from>
      <xdr:col>0</xdr:col>
      <xdr:colOff>704850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0" name="Text Box 11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809625" y="1885950"/>
          <a:ext cx="93535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บุคลากร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28575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1" name="Text Box 11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8100" y="1885950"/>
          <a:ext cx="101250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ชื่อผู้รับการประเมิน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นางสาวมยุรี  แก้วประภา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2" name="Text Box 11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สังกัด   </a:t>
          </a:r>
          <a:r>
            <a:rPr lang="th-TH" sz="1400" b="0" i="1" u="none" strike="noStrike" baseline="0">
              <a:solidFill>
                <a:srgbClr val="000000"/>
              </a:solidFill>
              <a:latin typeface="TH Niramit AS"/>
              <a:cs typeface="TH Niramit AS"/>
            </a:rPr>
            <a:t>งานตำแหน่งและอัตรากำลัง  กองการเจ้าหน้าที่    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                    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3" name="Text Box 11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   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4" name="Text Box 11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เชี่ยวชาญพิเศษ</a:t>
          </a:r>
        </a:p>
      </xdr:txBody>
    </xdr:sp>
    <xdr:clientData/>
  </xdr:twoCellAnchor>
  <xdr:twoCellAnchor>
    <xdr:from>
      <xdr:col>0</xdr:col>
      <xdr:colOff>885825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5" name="Text Box 11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09650" y="1885950"/>
          <a:ext cx="915352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ข้าราชการ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6" name="Text Box 11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]  พนักงานมหาวิทยาลัย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7" name="Text Box 11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พนักงานมหาวิทยาลัยที่ได้รับค่าจ้างจากเงินรายได้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8" name="Text Box 11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พนักงานราชการ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19" name="Text Box 11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ลูกจ้างประจำ</a:t>
          </a:r>
        </a:p>
      </xdr:txBody>
    </xdr:sp>
    <xdr:clientData/>
  </xdr:twoCellAnchor>
  <xdr:twoCellAnchor>
    <xdr:from>
      <xdr:col>0</xdr:col>
      <xdr:colOff>933450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0" name="Text Box 12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66800" y="1885950"/>
          <a:ext cx="90963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ผู้อำนวยการกอง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1" name="Text Box 12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เลขานุการคณะ/สำนัก หรือเทียบเท่า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2" name="Text Box 122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ตำแหน่งอื่น (                                              )</a:t>
          </a:r>
        </a:p>
      </xdr:txBody>
    </xdr:sp>
    <xdr:clientData/>
  </xdr:twoCellAnchor>
  <xdr:twoCellAnchor>
    <xdr:from>
      <xdr:col>0</xdr:col>
      <xdr:colOff>876300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3" name="Text Box 123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00125" y="1885950"/>
          <a:ext cx="91630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                               </a:t>
          </a:r>
        </a:p>
      </xdr:txBody>
    </xdr:sp>
    <xdr:clientData/>
  </xdr:twoCellAnchor>
  <xdr:twoCellAnchor>
    <xdr:from>
      <xdr:col>0</xdr:col>
      <xdr:colOff>1000125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4" name="Text Box 12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143000" y="1885950"/>
          <a:ext cx="90201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บริหาร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5" name="Text Box 12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วิชาชีพเฉพาะหรือเชี่ยวชาญเฉพาะ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6" name="Text Box 12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0163175" y="188595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ทั่วไป</a:t>
          </a:r>
        </a:p>
      </xdr:txBody>
    </xdr:sp>
    <xdr:clientData/>
  </xdr:twoCellAnchor>
  <xdr:twoCellAnchor>
    <xdr:from>
      <xdr:col>0</xdr:col>
      <xdr:colOff>66675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127" name="Text Box 12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6200" y="1885950"/>
          <a:ext cx="100869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                      </a:t>
          </a:r>
          <a:r>
            <a:rPr lang="th-TH" sz="1400" b="1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[  ]  ครั้งที่ 2/25...... : 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 วันที่  1  เมษายน  ……       ถึง วันที่  30  กันยายน …….</a:t>
          </a:r>
        </a:p>
      </xdr:txBody>
    </xdr:sp>
    <xdr:clientData/>
  </xdr:twoCellAnchor>
  <xdr:twoCellAnchor>
    <xdr:from>
      <xdr:col>6</xdr:col>
      <xdr:colOff>247650</xdr:colOff>
      <xdr:row>9</xdr:row>
      <xdr:rowOff>28575</xdr:rowOff>
    </xdr:from>
    <xdr:to>
      <xdr:col>7</xdr:col>
      <xdr:colOff>504825</xdr:colOff>
      <xdr:row>10</xdr:row>
      <xdr:rowOff>0</xdr:rowOff>
    </xdr:to>
    <xdr:sp macro="" textlink="">
      <xdr:nvSpPr>
        <xdr:cNvPr id="131" name="Text Box 13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838950" y="2781300"/>
          <a:ext cx="1409700" cy="30480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]  ลูกจ้างชั่วคราว</a:t>
          </a:r>
        </a:p>
      </xdr:txBody>
    </xdr:sp>
    <xdr:clientData/>
  </xdr:twoCellAnchor>
  <xdr:twoCellAnchor>
    <xdr:from>
      <xdr:col>2</xdr:col>
      <xdr:colOff>542925</xdr:colOff>
      <xdr:row>0</xdr:row>
      <xdr:rowOff>114300</xdr:rowOff>
    </xdr:from>
    <xdr:to>
      <xdr:col>4</xdr:col>
      <xdr:colOff>323850</xdr:colOff>
      <xdr:row>3</xdr:row>
      <xdr:rowOff>219075</xdr:rowOff>
    </xdr:to>
    <xdr:pic>
      <xdr:nvPicPr>
        <xdr:cNvPr id="2587" name="Picture 132" descr="mju_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86225" y="114300"/>
          <a:ext cx="10001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9</xdr:row>
      <xdr:rowOff>9525</xdr:rowOff>
    </xdr:from>
    <xdr:to>
      <xdr:col>5</xdr:col>
      <xdr:colOff>333375</xdr:colOff>
      <xdr:row>10</xdr:row>
      <xdr:rowOff>0</xdr:rowOff>
    </xdr:to>
    <xdr:sp macro="" textlink="">
      <xdr:nvSpPr>
        <xdr:cNvPr id="133" name="Text Box 134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914775" y="2762250"/>
          <a:ext cx="1676400" cy="2762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  ]  พนักงานราชการ</a:t>
          </a:r>
        </a:p>
      </xdr:txBody>
    </xdr:sp>
    <xdr:clientData/>
  </xdr:twoCellAnchor>
  <xdr:twoCellAnchor>
    <xdr:from>
      <xdr:col>2</xdr:col>
      <xdr:colOff>371475</xdr:colOff>
      <xdr:row>8</xdr:row>
      <xdr:rowOff>9525</xdr:rowOff>
    </xdr:from>
    <xdr:to>
      <xdr:col>5</xdr:col>
      <xdr:colOff>352425</xdr:colOff>
      <xdr:row>9</xdr:row>
      <xdr:rowOff>38100</xdr:rowOff>
    </xdr:to>
    <xdr:sp macro="" textlink="">
      <xdr:nvSpPr>
        <xdr:cNvPr id="134" name="Text Box 135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914775" y="2476500"/>
          <a:ext cx="16954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[ / ]  พนักงานมหาวิทยาลัย</a:t>
          </a:r>
        </a:p>
      </xdr:txBody>
    </xdr:sp>
    <xdr:clientData/>
  </xdr:twoCellAnchor>
  <xdr:twoCellAnchor>
    <xdr:from>
      <xdr:col>0</xdr:col>
      <xdr:colOff>104775</xdr:colOff>
      <xdr:row>7</xdr:row>
      <xdr:rowOff>9525</xdr:rowOff>
    </xdr:from>
    <xdr:to>
      <xdr:col>2</xdr:col>
      <xdr:colOff>457200</xdr:colOff>
      <xdr:row>8</xdr:row>
      <xdr:rowOff>38100</xdr:rowOff>
    </xdr:to>
    <xdr:sp macro="" textlink="">
      <xdr:nvSpPr>
        <xdr:cNvPr id="135" name="Text Box 13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3825" y="2190750"/>
          <a:ext cx="4276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ชื่อผู้ปฏิบัติงาน </a:t>
          </a:r>
          <a:r>
            <a:rPr lang="en-US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 </a:t>
          </a: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นางนงลักษณ์  ปูระณะพงษ์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..............................................................................................................</a:t>
          </a:r>
        </a:p>
      </xdr:txBody>
    </xdr:sp>
    <xdr:clientData/>
  </xdr:twoCellAnchor>
  <xdr:twoCellAnchor>
    <xdr:from>
      <xdr:col>2</xdr:col>
      <xdr:colOff>552450</xdr:colOff>
      <xdr:row>7</xdr:row>
      <xdr:rowOff>9525</xdr:rowOff>
    </xdr:from>
    <xdr:to>
      <xdr:col>6</xdr:col>
      <xdr:colOff>276225</xdr:colOff>
      <xdr:row>8</xdr:row>
      <xdr:rowOff>38100</xdr:rowOff>
    </xdr:to>
    <xdr:sp macro="" textlink="">
      <xdr:nvSpPr>
        <xdr:cNvPr id="136" name="Text Box 137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4514850" y="2190750"/>
          <a:ext cx="235267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นักวิทยาศาสตร์เชี่ยวชาญ.....................................................</a:t>
          </a:r>
        </a:p>
      </xdr:txBody>
    </xdr:sp>
    <xdr:clientData/>
  </xdr:twoCellAnchor>
  <xdr:twoCellAnchor>
    <xdr:from>
      <xdr:col>6</xdr:col>
      <xdr:colOff>428625</xdr:colOff>
      <xdr:row>7</xdr:row>
      <xdr:rowOff>9525</xdr:rowOff>
    </xdr:from>
    <xdr:to>
      <xdr:col>9</xdr:col>
      <xdr:colOff>542925</xdr:colOff>
      <xdr:row>8</xdr:row>
      <xdr:rowOff>38100</xdr:rowOff>
    </xdr:to>
    <xdr:sp macro="" textlink="">
      <xdr:nvSpPr>
        <xdr:cNvPr id="137" name="Text Box 138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7048500" y="2190750"/>
          <a:ext cx="28670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สังกัด คณะผลิตกรรมการเกษตร........</a:t>
          </a:r>
          <a:r>
            <a:rPr lang="en-US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................................................................</a:t>
          </a:r>
          <a:endParaRPr lang="th-TH" sz="14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</a:t>
          </a:r>
        </a:p>
      </xdr:txBody>
    </xdr:sp>
    <xdr:clientData/>
  </xdr:twoCellAnchor>
  <xdr:twoCellAnchor>
    <xdr:from>
      <xdr:col>0</xdr:col>
      <xdr:colOff>95250</xdr:colOff>
      <xdr:row>10</xdr:row>
      <xdr:rowOff>0</xdr:rowOff>
    </xdr:from>
    <xdr:to>
      <xdr:col>3</xdr:col>
      <xdr:colOff>123825</xdr:colOff>
      <xdr:row>10</xdr:row>
      <xdr:rowOff>19050</xdr:rowOff>
    </xdr:to>
    <xdr:sp macro="" textlink="">
      <xdr:nvSpPr>
        <xdr:cNvPr id="138" name="Text Box 139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14300" y="3314700"/>
          <a:ext cx="46291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 ...................................................................................................................</a:t>
          </a:r>
        </a:p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...................................................................</a:t>
          </a:r>
        </a:p>
      </xdr:txBody>
    </xdr:sp>
    <xdr:clientData/>
  </xdr:twoCellAnchor>
  <xdr:twoCellAnchor>
    <xdr:from>
      <xdr:col>0</xdr:col>
      <xdr:colOff>104775</xdr:colOff>
      <xdr:row>11</xdr:row>
      <xdr:rowOff>57150</xdr:rowOff>
    </xdr:from>
    <xdr:to>
      <xdr:col>5</xdr:col>
      <xdr:colOff>180975</xdr:colOff>
      <xdr:row>12</xdr:row>
      <xdr:rowOff>85725</xdr:rowOff>
    </xdr:to>
    <xdr:sp macro="" textlink="">
      <xdr:nvSpPr>
        <xdr:cNvPr id="139" name="Text Box 140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123825" y="4419600"/>
          <a:ext cx="5924550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ชื่อผู้บังคับบัญชา/ผู้ประเมิน    ผศ.ดร.จีราภรณ์  อินทสาร</a:t>
          </a:r>
        </a:p>
      </xdr:txBody>
    </xdr:sp>
    <xdr:clientData/>
  </xdr:twoCellAnchor>
  <xdr:twoCellAnchor>
    <xdr:from>
      <xdr:col>5</xdr:col>
      <xdr:colOff>342900</xdr:colOff>
      <xdr:row>11</xdr:row>
      <xdr:rowOff>66675</xdr:rowOff>
    </xdr:from>
    <xdr:to>
      <xdr:col>9</xdr:col>
      <xdr:colOff>723900</xdr:colOff>
      <xdr:row>12</xdr:row>
      <xdr:rowOff>95250</xdr:rowOff>
    </xdr:to>
    <xdr:sp macro="" textlink="">
      <xdr:nvSpPr>
        <xdr:cNvPr id="140" name="Text Box 141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6229350" y="4095750"/>
          <a:ext cx="3895725" cy="314325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4864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ตำแหน่ง/ระดับ    ประธานหลักสูตรปฐพีศาสตร์..............................................................................................</a:t>
          </a:r>
        </a:p>
      </xdr:txBody>
    </xdr:sp>
    <xdr:clientData/>
  </xdr:twoCellAnchor>
  <xdr:twoCellAnchor>
    <xdr:from>
      <xdr:col>0</xdr:col>
      <xdr:colOff>19050</xdr:colOff>
      <xdr:row>193</xdr:row>
      <xdr:rowOff>238125</xdr:rowOff>
    </xdr:from>
    <xdr:to>
      <xdr:col>9</xdr:col>
      <xdr:colOff>752475</xdr:colOff>
      <xdr:row>193</xdr:row>
      <xdr:rowOff>238125</xdr:rowOff>
    </xdr:to>
    <xdr:sp macro="" textlink="">
      <xdr:nvSpPr>
        <xdr:cNvPr id="2597" name="Line 143"/>
        <xdr:cNvSpPr>
          <a:spLocks noChangeShapeType="1"/>
        </xdr:cNvSpPr>
      </xdr:nvSpPr>
      <xdr:spPr bwMode="auto">
        <a:xfrm>
          <a:off x="19050" y="47424975"/>
          <a:ext cx="9010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9525</xdr:colOff>
      <xdr:row>192</xdr:row>
      <xdr:rowOff>266700</xdr:rowOff>
    </xdr:from>
    <xdr:to>
      <xdr:col>9</xdr:col>
      <xdr:colOff>742950</xdr:colOff>
      <xdr:row>192</xdr:row>
      <xdr:rowOff>266700</xdr:rowOff>
    </xdr:to>
    <xdr:sp macro="" textlink="">
      <xdr:nvSpPr>
        <xdr:cNvPr id="2598" name="Line 144"/>
        <xdr:cNvSpPr>
          <a:spLocks noChangeShapeType="1"/>
        </xdr:cNvSpPr>
      </xdr:nvSpPr>
      <xdr:spPr bwMode="auto">
        <a:xfrm>
          <a:off x="9525" y="47167800"/>
          <a:ext cx="9010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1952625</xdr:colOff>
      <xdr:row>187</xdr:row>
      <xdr:rowOff>238125</xdr:rowOff>
    </xdr:from>
    <xdr:to>
      <xdr:col>9</xdr:col>
      <xdr:colOff>723900</xdr:colOff>
      <xdr:row>187</xdr:row>
      <xdr:rowOff>238125</xdr:rowOff>
    </xdr:to>
    <xdr:sp macro="" textlink="">
      <xdr:nvSpPr>
        <xdr:cNvPr id="2600" name="Line 146"/>
        <xdr:cNvSpPr>
          <a:spLocks noChangeShapeType="1"/>
        </xdr:cNvSpPr>
      </xdr:nvSpPr>
      <xdr:spPr bwMode="auto">
        <a:xfrm>
          <a:off x="1952625" y="42443400"/>
          <a:ext cx="704850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188</xdr:row>
      <xdr:rowOff>247650</xdr:rowOff>
    </xdr:from>
    <xdr:to>
      <xdr:col>9</xdr:col>
      <xdr:colOff>790575</xdr:colOff>
      <xdr:row>188</xdr:row>
      <xdr:rowOff>257175</xdr:rowOff>
    </xdr:to>
    <xdr:sp macro="" textlink="">
      <xdr:nvSpPr>
        <xdr:cNvPr id="2601" name="Line 147"/>
        <xdr:cNvSpPr>
          <a:spLocks noChangeShapeType="1"/>
        </xdr:cNvSpPr>
      </xdr:nvSpPr>
      <xdr:spPr bwMode="auto">
        <a:xfrm>
          <a:off x="28575" y="42767250"/>
          <a:ext cx="90106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191</xdr:row>
      <xdr:rowOff>276225</xdr:rowOff>
    </xdr:from>
    <xdr:to>
      <xdr:col>10</xdr:col>
      <xdr:colOff>0</xdr:colOff>
      <xdr:row>192</xdr:row>
      <xdr:rowOff>0</xdr:rowOff>
    </xdr:to>
    <xdr:sp macro="" textlink="">
      <xdr:nvSpPr>
        <xdr:cNvPr id="2602" name="Line 148"/>
        <xdr:cNvSpPr>
          <a:spLocks noChangeShapeType="1"/>
        </xdr:cNvSpPr>
      </xdr:nvSpPr>
      <xdr:spPr bwMode="auto">
        <a:xfrm>
          <a:off x="28575" y="46891575"/>
          <a:ext cx="9010650" cy="95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161925</xdr:colOff>
      <xdr:row>189</xdr:row>
      <xdr:rowOff>238125</xdr:rowOff>
    </xdr:from>
    <xdr:to>
      <xdr:col>9</xdr:col>
      <xdr:colOff>733425</xdr:colOff>
      <xdr:row>189</xdr:row>
      <xdr:rowOff>238125</xdr:rowOff>
    </xdr:to>
    <xdr:sp macro="" textlink="">
      <xdr:nvSpPr>
        <xdr:cNvPr id="2603" name="Line 149"/>
        <xdr:cNvSpPr>
          <a:spLocks noChangeShapeType="1"/>
        </xdr:cNvSpPr>
      </xdr:nvSpPr>
      <xdr:spPr bwMode="auto">
        <a:xfrm>
          <a:off x="3705225" y="43043475"/>
          <a:ext cx="530542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28575</xdr:colOff>
      <xdr:row>190</xdr:row>
      <xdr:rowOff>247650</xdr:rowOff>
    </xdr:from>
    <xdr:to>
      <xdr:col>9</xdr:col>
      <xdr:colOff>790575</xdr:colOff>
      <xdr:row>190</xdr:row>
      <xdr:rowOff>257175</xdr:rowOff>
    </xdr:to>
    <xdr:sp macro="" textlink="">
      <xdr:nvSpPr>
        <xdr:cNvPr id="2604" name="Line 153"/>
        <xdr:cNvSpPr>
          <a:spLocks noChangeShapeType="1"/>
        </xdr:cNvSpPr>
      </xdr:nvSpPr>
      <xdr:spPr bwMode="auto">
        <a:xfrm>
          <a:off x="28575" y="43319700"/>
          <a:ext cx="90106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3009900</xdr:colOff>
      <xdr:row>182</xdr:row>
      <xdr:rowOff>76200</xdr:rowOff>
    </xdr:from>
    <xdr:to>
      <xdr:col>0</xdr:col>
      <xdr:colOff>3162300</xdr:colOff>
      <xdr:row>183</xdr:row>
      <xdr:rowOff>0</xdr:rowOff>
    </xdr:to>
    <xdr:sp macro="" textlink="">
      <xdr:nvSpPr>
        <xdr:cNvPr id="2605" name="Rectangle 312"/>
        <xdr:cNvSpPr>
          <a:spLocks noChangeArrowheads="1"/>
        </xdr:cNvSpPr>
      </xdr:nvSpPr>
      <xdr:spPr bwMode="auto">
        <a:xfrm>
          <a:off x="3009900" y="55787925"/>
          <a:ext cx="152400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304800</xdr:colOff>
      <xdr:row>179</xdr:row>
      <xdr:rowOff>257175</xdr:rowOff>
    </xdr:from>
    <xdr:to>
      <xdr:col>6</xdr:col>
      <xdr:colOff>28575</xdr:colOff>
      <xdr:row>181</xdr:row>
      <xdr:rowOff>19050</xdr:rowOff>
    </xdr:to>
    <xdr:cxnSp macro="">
      <xdr:nvCxnSpPr>
        <xdr:cNvPr id="146" name="Straight Connector 145"/>
        <xdr:cNvCxnSpPr/>
      </xdr:nvCxnSpPr>
      <xdr:spPr>
        <a:xfrm flipV="1">
          <a:off x="5562600" y="43386375"/>
          <a:ext cx="352425" cy="34290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15"/>
  <sheetViews>
    <sheetView showGridLines="0" tabSelected="1" topLeftCell="A160" workbookViewId="0">
      <selection activeCell="D177" sqref="D177:G177"/>
    </sheetView>
  </sheetViews>
  <sheetFormatPr defaultColWidth="9" defaultRowHeight="24.75" x14ac:dyDescent="0.6"/>
  <cols>
    <col min="1" max="1" width="42.375" style="1" customWidth="1"/>
    <col min="2" max="2" width="10.75" style="1" customWidth="1"/>
    <col min="3" max="3" width="9.375" style="1" customWidth="1"/>
    <col min="4" max="4" width="8.875" style="1" customWidth="1"/>
    <col min="5" max="5" width="7.375" style="1" customWidth="1"/>
    <col min="6" max="6" width="9.375" style="1" customWidth="1"/>
    <col min="7" max="7" width="14.625" style="1" customWidth="1"/>
    <col min="8" max="8" width="10.875" style="1" customWidth="1"/>
    <col min="9" max="9" width="10.375" style="153" customWidth="1"/>
    <col min="10" max="10" width="11.375" style="153" customWidth="1"/>
    <col min="11" max="11" width="9.25" style="1" customWidth="1"/>
    <col min="12" max="12" width="10.125" style="1" customWidth="1"/>
    <col min="13" max="16384" width="9" style="1"/>
  </cols>
  <sheetData>
    <row r="1" spans="1:13" x14ac:dyDescent="0.6">
      <c r="J1" s="167" t="s">
        <v>0</v>
      </c>
    </row>
    <row r="5" spans="1:13" x14ac:dyDescent="0.6">
      <c r="A5" s="248" t="s">
        <v>1</v>
      </c>
      <c r="B5" s="248"/>
      <c r="C5" s="248"/>
      <c r="D5" s="248"/>
      <c r="E5" s="248"/>
      <c r="F5" s="248"/>
      <c r="G5" s="248"/>
      <c r="H5" s="248"/>
      <c r="I5" s="248"/>
      <c r="J5" s="248"/>
      <c r="L5" s="266"/>
      <c r="M5" s="266"/>
    </row>
    <row r="6" spans="1:13" x14ac:dyDescent="0.6">
      <c r="A6" s="248" t="s">
        <v>2</v>
      </c>
      <c r="B6" s="248"/>
      <c r="C6" s="248"/>
      <c r="D6" s="248"/>
      <c r="E6" s="248"/>
      <c r="F6" s="248"/>
      <c r="G6" s="248"/>
      <c r="H6" s="248"/>
      <c r="I6" s="248"/>
      <c r="J6" s="248"/>
      <c r="L6" s="2"/>
      <c r="M6" s="2"/>
    </row>
    <row r="7" spans="1:13" ht="23.25" customHeight="1" x14ac:dyDescent="0.6">
      <c r="A7" s="267" t="s">
        <v>3</v>
      </c>
      <c r="B7" s="267"/>
      <c r="C7" s="267"/>
      <c r="D7" s="267"/>
      <c r="E7" s="267"/>
      <c r="F7" s="267"/>
      <c r="G7" s="267"/>
      <c r="H7" s="267"/>
      <c r="I7" s="267"/>
      <c r="J7" s="267"/>
    </row>
    <row r="8" spans="1:13" s="4" customFormat="1" ht="22.5" x14ac:dyDescent="0.55000000000000004">
      <c r="A8" s="3"/>
      <c r="B8" s="3"/>
      <c r="C8" s="3"/>
      <c r="D8" s="3"/>
      <c r="E8" s="3"/>
      <c r="F8" s="3"/>
      <c r="G8" s="3"/>
      <c r="H8" s="3"/>
      <c r="I8" s="154"/>
      <c r="J8" s="154"/>
    </row>
    <row r="9" spans="1:13" s="4" customFormat="1" ht="22.5" x14ac:dyDescent="0.55000000000000004">
      <c r="A9" s="5" t="s">
        <v>4</v>
      </c>
      <c r="B9" s="5"/>
      <c r="C9" s="6"/>
      <c r="D9" s="6"/>
      <c r="E9" s="6"/>
      <c r="F9" s="6"/>
      <c r="G9" s="6"/>
      <c r="H9" s="6"/>
      <c r="I9" s="155"/>
      <c r="J9" s="155"/>
    </row>
    <row r="10" spans="1:13" s="4" customFormat="1" ht="22.5" x14ac:dyDescent="0.55000000000000004">
      <c r="A10" s="5"/>
      <c r="B10" s="5"/>
      <c r="C10" s="6"/>
      <c r="D10" s="6"/>
      <c r="E10" s="6"/>
      <c r="F10" s="6"/>
      <c r="G10" s="6"/>
      <c r="H10" s="6"/>
      <c r="I10" s="155"/>
      <c r="J10" s="155"/>
    </row>
    <row r="11" spans="1:13" s="4" customFormat="1" ht="26.25" customHeight="1" x14ac:dyDescent="0.55000000000000004">
      <c r="A11" s="3" t="s">
        <v>75</v>
      </c>
      <c r="B11" s="3"/>
      <c r="C11" s="3"/>
      <c r="D11" s="3"/>
      <c r="E11" s="3"/>
      <c r="F11" s="3"/>
      <c r="G11" s="3"/>
      <c r="H11" s="3"/>
      <c r="I11" s="154"/>
      <c r="J11" s="154"/>
    </row>
    <row r="12" spans="1:13" s="4" customFormat="1" ht="22.5" x14ac:dyDescent="0.55000000000000004">
      <c r="A12" s="3"/>
      <c r="B12" s="3"/>
      <c r="C12" s="3"/>
      <c r="D12" s="3"/>
      <c r="E12" s="3"/>
      <c r="F12" s="3"/>
      <c r="G12" s="3"/>
      <c r="H12" s="3"/>
      <c r="I12" s="154"/>
      <c r="J12" s="154"/>
    </row>
    <row r="13" spans="1:13" s="4" customFormat="1" ht="22.5" x14ac:dyDescent="0.55000000000000004">
      <c r="A13" s="3"/>
      <c r="B13" s="3"/>
      <c r="C13" s="3"/>
      <c r="D13" s="3"/>
      <c r="E13" s="3"/>
      <c r="F13" s="3"/>
      <c r="G13" s="3"/>
      <c r="H13" s="3"/>
      <c r="I13" s="154"/>
      <c r="J13" s="154"/>
    </row>
    <row r="14" spans="1:13" x14ac:dyDescent="0.6">
      <c r="A14" s="268" t="s">
        <v>5</v>
      </c>
      <c r="B14" s="268"/>
      <c r="C14" s="268"/>
      <c r="D14" s="268"/>
      <c r="E14" s="268"/>
      <c r="F14" s="268"/>
      <c r="G14" s="268"/>
      <c r="H14" s="268"/>
      <c r="I14" s="268"/>
      <c r="J14" s="268"/>
    </row>
    <row r="15" spans="1:13" s="8" customFormat="1" ht="36.950000000000003" customHeight="1" x14ac:dyDescent="0.45">
      <c r="A15" s="227" t="s">
        <v>6</v>
      </c>
      <c r="B15" s="229" t="s">
        <v>7</v>
      </c>
      <c r="C15" s="231" t="s">
        <v>8</v>
      </c>
      <c r="D15" s="232"/>
      <c r="E15" s="233"/>
      <c r="F15" s="237" t="s">
        <v>9</v>
      </c>
      <c r="G15" s="238"/>
      <c r="H15" s="229" t="s">
        <v>10</v>
      </c>
      <c r="I15" s="229" t="s">
        <v>11</v>
      </c>
      <c r="J15" s="7" t="s">
        <v>12</v>
      </c>
    </row>
    <row r="16" spans="1:13" s="8" customFormat="1" ht="36.950000000000003" customHeight="1" x14ac:dyDescent="0.45">
      <c r="A16" s="228"/>
      <c r="B16" s="230"/>
      <c r="C16" s="234"/>
      <c r="D16" s="235"/>
      <c r="E16" s="236"/>
      <c r="F16" s="239"/>
      <c r="G16" s="240"/>
      <c r="H16" s="230"/>
      <c r="I16" s="230"/>
      <c r="J16" s="9" t="s">
        <v>13</v>
      </c>
    </row>
    <row r="17" spans="1:10" s="4" customFormat="1" ht="22.5" x14ac:dyDescent="0.55000000000000004">
      <c r="A17" s="15" t="s">
        <v>76</v>
      </c>
      <c r="B17" s="16"/>
      <c r="C17" s="17"/>
      <c r="D17" s="17"/>
      <c r="E17" s="17"/>
      <c r="F17" s="17"/>
      <c r="G17" s="17"/>
      <c r="H17" s="17"/>
      <c r="I17" s="156"/>
      <c r="J17" s="168"/>
    </row>
    <row r="18" spans="1:10" s="14" customFormat="1" ht="22.5" x14ac:dyDescent="0.2">
      <c r="A18" s="141" t="s">
        <v>128</v>
      </c>
      <c r="B18" s="12">
        <v>5</v>
      </c>
      <c r="C18" s="261" t="s">
        <v>83</v>
      </c>
      <c r="D18" s="262"/>
      <c r="E18" s="263"/>
      <c r="F18" s="284" t="s">
        <v>77</v>
      </c>
      <c r="G18" s="285"/>
      <c r="H18" s="13">
        <v>20</v>
      </c>
      <c r="I18" s="157">
        <v>5</v>
      </c>
      <c r="J18" s="157">
        <f>H18*I18</f>
        <v>100</v>
      </c>
    </row>
    <row r="19" spans="1:10" s="14" customFormat="1" ht="22.5" x14ac:dyDescent="0.2">
      <c r="A19" s="140" t="s">
        <v>129</v>
      </c>
      <c r="B19" s="29"/>
      <c r="C19" s="269" t="s">
        <v>84</v>
      </c>
      <c r="D19" s="270"/>
      <c r="E19" s="271"/>
      <c r="F19" s="110"/>
      <c r="G19" s="111"/>
      <c r="H19" s="112"/>
      <c r="I19" s="136"/>
      <c r="J19" s="159"/>
    </row>
    <row r="20" spans="1:10" s="14" customFormat="1" ht="22.5" x14ac:dyDescent="0.2">
      <c r="A20" s="114"/>
      <c r="B20" s="54"/>
      <c r="C20" s="244"/>
      <c r="D20" s="244"/>
      <c r="E20" s="244"/>
      <c r="F20" s="272"/>
      <c r="G20" s="272"/>
      <c r="H20" s="106"/>
      <c r="I20" s="106"/>
      <c r="J20" s="106"/>
    </row>
    <row r="21" spans="1:10" s="14" customFormat="1" ht="22.5" x14ac:dyDescent="0.2">
      <c r="A21" s="114"/>
      <c r="B21" s="54"/>
      <c r="C21" s="244"/>
      <c r="D21" s="244"/>
      <c r="E21" s="244"/>
      <c r="F21" s="272"/>
      <c r="G21" s="272"/>
      <c r="H21" s="106"/>
      <c r="I21" s="106"/>
      <c r="J21" s="106"/>
    </row>
    <row r="22" spans="1:10" s="14" customFormat="1" ht="22.5" x14ac:dyDescent="0.2">
      <c r="A22" s="114"/>
      <c r="B22" s="54"/>
      <c r="C22" s="216"/>
      <c r="D22" s="216"/>
      <c r="E22" s="216"/>
      <c r="F22" s="215"/>
      <c r="G22" s="215"/>
      <c r="H22" s="106"/>
      <c r="I22" s="106"/>
      <c r="J22" s="106"/>
    </row>
    <row r="23" spans="1:10" s="14" customFormat="1" ht="22.5" x14ac:dyDescent="0.2">
      <c r="A23" s="114"/>
      <c r="B23" s="54"/>
      <c r="C23" s="216"/>
      <c r="D23" s="216"/>
      <c r="E23" s="216"/>
      <c r="F23" s="215"/>
      <c r="G23" s="215"/>
      <c r="H23" s="106"/>
      <c r="I23" s="106"/>
      <c r="J23" s="106"/>
    </row>
    <row r="24" spans="1:10" s="14" customFormat="1" ht="22.5" x14ac:dyDescent="0.2">
      <c r="A24" s="114"/>
      <c r="B24" s="54"/>
      <c r="C24" s="216"/>
      <c r="D24" s="216"/>
      <c r="E24" s="216"/>
      <c r="F24" s="215"/>
      <c r="G24" s="215"/>
      <c r="H24" s="106"/>
      <c r="I24" s="106"/>
      <c r="J24" s="106"/>
    </row>
    <row r="25" spans="1:10" s="14" customFormat="1" ht="36.950000000000003" customHeight="1" x14ac:dyDescent="0.2">
      <c r="A25" s="227" t="s">
        <v>6</v>
      </c>
      <c r="B25" s="229" t="s">
        <v>7</v>
      </c>
      <c r="C25" s="231" t="s">
        <v>8</v>
      </c>
      <c r="D25" s="232"/>
      <c r="E25" s="233"/>
      <c r="F25" s="237" t="s">
        <v>9</v>
      </c>
      <c r="G25" s="238"/>
      <c r="H25" s="229" t="s">
        <v>10</v>
      </c>
      <c r="I25" s="229" t="s">
        <v>11</v>
      </c>
      <c r="J25" s="7" t="s">
        <v>12</v>
      </c>
    </row>
    <row r="26" spans="1:10" s="14" customFormat="1" ht="36.950000000000003" customHeight="1" x14ac:dyDescent="0.2">
      <c r="A26" s="228"/>
      <c r="B26" s="230"/>
      <c r="C26" s="234"/>
      <c r="D26" s="235"/>
      <c r="E26" s="236"/>
      <c r="F26" s="239"/>
      <c r="G26" s="240"/>
      <c r="H26" s="230"/>
      <c r="I26" s="230"/>
      <c r="J26" s="9" t="s">
        <v>13</v>
      </c>
    </row>
    <row r="27" spans="1:10" s="14" customFormat="1" ht="22.5" x14ac:dyDescent="0.2">
      <c r="A27" s="138" t="s">
        <v>158</v>
      </c>
      <c r="B27" s="107">
        <v>5</v>
      </c>
      <c r="C27" s="251" t="s">
        <v>85</v>
      </c>
      <c r="D27" s="252"/>
      <c r="E27" s="253"/>
      <c r="F27" s="249" t="s">
        <v>81</v>
      </c>
      <c r="G27" s="250"/>
      <c r="H27" s="106">
        <v>15</v>
      </c>
      <c r="I27" s="133">
        <v>5</v>
      </c>
      <c r="J27" s="157">
        <f>H27*I27</f>
        <v>75</v>
      </c>
    </row>
    <row r="28" spans="1:10" s="14" customFormat="1" ht="22.5" x14ac:dyDescent="0.2">
      <c r="A28" s="138" t="s">
        <v>159</v>
      </c>
      <c r="B28" s="107"/>
      <c r="C28" s="103"/>
      <c r="D28" s="103"/>
      <c r="E28" s="103"/>
      <c r="F28" s="246" t="s">
        <v>82</v>
      </c>
      <c r="G28" s="247"/>
      <c r="H28" s="106"/>
      <c r="I28" s="133"/>
      <c r="J28" s="158"/>
    </row>
    <row r="29" spans="1:10" s="14" customFormat="1" ht="22.5" x14ac:dyDescent="0.2">
      <c r="A29" s="101" t="s">
        <v>126</v>
      </c>
      <c r="B29" s="107"/>
      <c r="C29" s="103"/>
      <c r="D29" s="103"/>
      <c r="E29" s="103"/>
      <c r="F29" s="246" t="s">
        <v>86</v>
      </c>
      <c r="G29" s="247"/>
      <c r="H29" s="106"/>
      <c r="I29" s="133"/>
      <c r="J29" s="158"/>
    </row>
    <row r="30" spans="1:10" s="14" customFormat="1" ht="22.5" x14ac:dyDescent="0.2">
      <c r="A30" s="116" t="s">
        <v>78</v>
      </c>
      <c r="B30" s="107"/>
      <c r="C30" s="103"/>
      <c r="D30" s="103"/>
      <c r="E30" s="103"/>
      <c r="F30" s="246" t="s">
        <v>87</v>
      </c>
      <c r="G30" s="247"/>
      <c r="H30" s="106"/>
      <c r="I30" s="133"/>
      <c r="J30" s="158"/>
    </row>
    <row r="31" spans="1:10" s="14" customFormat="1" ht="21.75" customHeight="1" x14ac:dyDescent="0.2">
      <c r="A31" s="101" t="s">
        <v>163</v>
      </c>
      <c r="B31" s="107"/>
      <c r="C31" s="103"/>
      <c r="D31" s="103"/>
      <c r="E31" s="103"/>
      <c r="F31" s="246"/>
      <c r="G31" s="247"/>
      <c r="H31" s="106"/>
      <c r="I31" s="133"/>
      <c r="J31" s="158"/>
    </row>
    <row r="32" spans="1:10" s="14" customFormat="1" ht="21.75" customHeight="1" x14ac:dyDescent="0.2">
      <c r="A32" s="101" t="s">
        <v>164</v>
      </c>
      <c r="B32" s="107"/>
      <c r="C32" s="103"/>
      <c r="D32" s="103"/>
      <c r="E32" s="103"/>
      <c r="F32" s="117"/>
      <c r="G32" s="118"/>
      <c r="H32" s="106"/>
      <c r="I32" s="133"/>
      <c r="J32" s="158"/>
    </row>
    <row r="33" spans="1:10" s="14" customFormat="1" ht="22.5" x14ac:dyDescent="0.2">
      <c r="A33" s="101" t="s">
        <v>79</v>
      </c>
      <c r="B33" s="107"/>
      <c r="C33" s="103"/>
      <c r="D33" s="103"/>
      <c r="E33" s="103"/>
      <c r="F33" s="246"/>
      <c r="G33" s="247"/>
      <c r="H33" s="106"/>
      <c r="I33" s="133"/>
      <c r="J33" s="158"/>
    </row>
    <row r="34" spans="1:10" s="14" customFormat="1" ht="22.5" x14ac:dyDescent="0.2">
      <c r="A34" s="101" t="s">
        <v>80</v>
      </c>
      <c r="B34" s="107"/>
      <c r="C34" s="103"/>
      <c r="D34" s="103"/>
      <c r="E34" s="103"/>
      <c r="F34" s="246"/>
      <c r="G34" s="247"/>
      <c r="H34" s="106"/>
      <c r="I34" s="133"/>
      <c r="J34" s="158"/>
    </row>
    <row r="35" spans="1:10" s="14" customFormat="1" ht="22.5" x14ac:dyDescent="0.2">
      <c r="A35" s="139" t="s">
        <v>160</v>
      </c>
      <c r="B35" s="18">
        <v>5</v>
      </c>
      <c r="C35" s="251" t="s">
        <v>85</v>
      </c>
      <c r="D35" s="252"/>
      <c r="E35" s="253"/>
      <c r="F35" s="249" t="s">
        <v>81</v>
      </c>
      <c r="G35" s="250"/>
      <c r="H35" s="19">
        <v>15</v>
      </c>
      <c r="I35" s="13">
        <v>5</v>
      </c>
      <c r="J35" s="157">
        <f>H35*I35</f>
        <v>75</v>
      </c>
    </row>
    <row r="36" spans="1:10" s="14" customFormat="1" ht="22.5" x14ac:dyDescent="0.2">
      <c r="A36" s="138" t="s">
        <v>161</v>
      </c>
      <c r="B36" s="107"/>
      <c r="C36" s="103"/>
      <c r="D36" s="103"/>
      <c r="E36" s="103"/>
      <c r="F36" s="246" t="s">
        <v>82</v>
      </c>
      <c r="G36" s="247"/>
      <c r="H36" s="106"/>
      <c r="I36" s="133"/>
      <c r="J36" s="158"/>
    </row>
    <row r="37" spans="1:10" s="14" customFormat="1" ht="22.5" x14ac:dyDescent="0.2">
      <c r="A37" s="138" t="s">
        <v>162</v>
      </c>
      <c r="B37" s="107"/>
      <c r="C37" s="103"/>
      <c r="D37" s="103"/>
      <c r="E37" s="103"/>
      <c r="F37" s="246" t="s">
        <v>172</v>
      </c>
      <c r="G37" s="247"/>
      <c r="H37" s="106"/>
      <c r="I37" s="133"/>
      <c r="J37" s="158"/>
    </row>
    <row r="38" spans="1:10" s="14" customFormat="1" ht="22.5" x14ac:dyDescent="0.2">
      <c r="A38" s="101" t="s">
        <v>88</v>
      </c>
      <c r="B38" s="107"/>
      <c r="C38" s="103"/>
      <c r="D38" s="103"/>
      <c r="E38" s="103"/>
      <c r="F38" s="246"/>
      <c r="G38" s="247"/>
      <c r="H38" s="106"/>
      <c r="I38" s="133"/>
      <c r="J38" s="158"/>
    </row>
    <row r="39" spans="1:10" s="14" customFormat="1" ht="22.5" x14ac:dyDescent="0.2">
      <c r="A39" s="101" t="s">
        <v>89</v>
      </c>
      <c r="B39" s="107"/>
      <c r="C39" s="103"/>
      <c r="D39" s="103"/>
      <c r="E39" s="103"/>
      <c r="F39" s="246"/>
      <c r="G39" s="247"/>
      <c r="H39" s="106"/>
      <c r="I39" s="133"/>
      <c r="J39" s="158"/>
    </row>
    <row r="40" spans="1:10" s="14" customFormat="1" ht="22.5" x14ac:dyDescent="0.2">
      <c r="A40" s="101" t="s">
        <v>90</v>
      </c>
      <c r="B40" s="107"/>
      <c r="C40" s="103"/>
      <c r="D40" s="103"/>
      <c r="E40" s="103"/>
      <c r="F40" s="246"/>
      <c r="G40" s="247"/>
      <c r="H40" s="106"/>
      <c r="I40" s="133"/>
      <c r="J40" s="158"/>
    </row>
    <row r="41" spans="1:10" s="14" customFormat="1" ht="22.5" x14ac:dyDescent="0.2">
      <c r="A41" s="101" t="s">
        <v>91</v>
      </c>
      <c r="B41" s="107"/>
      <c r="C41" s="103"/>
      <c r="D41" s="103"/>
      <c r="E41" s="103"/>
      <c r="F41" s="117"/>
      <c r="G41" s="118"/>
      <c r="H41" s="106"/>
      <c r="I41" s="133"/>
      <c r="J41" s="158"/>
    </row>
    <row r="42" spans="1:10" s="14" customFormat="1" ht="22.5" x14ac:dyDescent="0.2">
      <c r="A42" s="101" t="s">
        <v>92</v>
      </c>
      <c r="B42" s="107"/>
      <c r="C42" s="103"/>
      <c r="D42" s="103"/>
      <c r="E42" s="103"/>
      <c r="F42" s="246"/>
      <c r="G42" s="247"/>
      <c r="H42" s="106"/>
      <c r="I42" s="133"/>
      <c r="J42" s="158"/>
    </row>
    <row r="43" spans="1:10" s="14" customFormat="1" ht="22.5" x14ac:dyDescent="0.2">
      <c r="A43" s="101" t="s">
        <v>93</v>
      </c>
      <c r="B43" s="107"/>
      <c r="C43" s="103"/>
      <c r="D43" s="103"/>
      <c r="E43" s="103"/>
      <c r="F43" s="246"/>
      <c r="G43" s="247"/>
      <c r="H43" s="106"/>
      <c r="I43" s="133"/>
      <c r="J43" s="158"/>
    </row>
    <row r="44" spans="1:10" s="14" customFormat="1" ht="22.5" x14ac:dyDescent="0.2">
      <c r="A44" s="101" t="s">
        <v>94</v>
      </c>
      <c r="B44" s="107"/>
      <c r="C44" s="103"/>
      <c r="D44" s="103"/>
      <c r="E44" s="103"/>
      <c r="F44" s="246"/>
      <c r="G44" s="247"/>
      <c r="H44" s="106"/>
      <c r="I44" s="133"/>
      <c r="J44" s="158"/>
    </row>
    <row r="45" spans="1:10" s="14" customFormat="1" ht="22.5" x14ac:dyDescent="0.2">
      <c r="A45" s="101" t="s">
        <v>95</v>
      </c>
      <c r="B45" s="107"/>
      <c r="C45" s="103"/>
      <c r="D45" s="103"/>
      <c r="E45" s="103"/>
      <c r="F45" s="246"/>
      <c r="G45" s="247"/>
      <c r="H45" s="106"/>
      <c r="I45" s="133"/>
      <c r="J45" s="158"/>
    </row>
    <row r="46" spans="1:10" s="14" customFormat="1" ht="22.5" x14ac:dyDescent="0.2">
      <c r="A46" s="101" t="s">
        <v>96</v>
      </c>
      <c r="B46" s="107"/>
      <c r="C46" s="103"/>
      <c r="D46" s="103"/>
      <c r="E46" s="103"/>
      <c r="F46" s="117"/>
      <c r="G46" s="118"/>
      <c r="H46" s="106"/>
      <c r="I46" s="133"/>
      <c r="J46" s="158"/>
    </row>
    <row r="47" spans="1:10" s="4" customFormat="1" ht="22.5" customHeight="1" x14ac:dyDescent="0.55000000000000004">
      <c r="A47" s="281" t="s">
        <v>14</v>
      </c>
      <c r="B47" s="282"/>
      <c r="C47" s="282"/>
      <c r="D47" s="282"/>
      <c r="E47" s="282"/>
      <c r="F47" s="282"/>
      <c r="G47" s="282"/>
      <c r="H47" s="282"/>
      <c r="I47" s="283"/>
      <c r="J47" s="169">
        <f>SUM(J18:J35)/5</f>
        <v>50</v>
      </c>
    </row>
    <row r="48" spans="1:10" s="4" customFormat="1" ht="22.5" customHeight="1" x14ac:dyDescent="0.55000000000000004">
      <c r="A48" s="219"/>
      <c r="B48" s="220"/>
      <c r="C48" s="220"/>
      <c r="D48" s="220"/>
      <c r="E48" s="220"/>
      <c r="F48" s="220"/>
      <c r="G48" s="220"/>
      <c r="H48" s="220"/>
      <c r="I48" s="221"/>
      <c r="J48" s="212"/>
    </row>
    <row r="49" spans="1:10" s="4" customFormat="1" ht="22.5" customHeight="1" x14ac:dyDescent="0.55000000000000004">
      <c r="A49" s="219"/>
      <c r="B49" s="220"/>
      <c r="C49" s="220"/>
      <c r="D49" s="220"/>
      <c r="E49" s="220"/>
      <c r="F49" s="220"/>
      <c r="G49" s="220"/>
      <c r="H49" s="220"/>
      <c r="I49" s="221"/>
      <c r="J49" s="212"/>
    </row>
    <row r="50" spans="1:10" s="4" customFormat="1" ht="36.950000000000003" customHeight="1" x14ac:dyDescent="0.55000000000000004">
      <c r="A50" s="227" t="s">
        <v>6</v>
      </c>
      <c r="B50" s="229" t="s">
        <v>7</v>
      </c>
      <c r="C50" s="231" t="s">
        <v>8</v>
      </c>
      <c r="D50" s="232"/>
      <c r="E50" s="233"/>
      <c r="F50" s="237" t="s">
        <v>9</v>
      </c>
      <c r="G50" s="238"/>
      <c r="H50" s="229" t="s">
        <v>10</v>
      </c>
      <c r="I50" s="229" t="s">
        <v>11</v>
      </c>
      <c r="J50" s="7" t="s">
        <v>12</v>
      </c>
    </row>
    <row r="51" spans="1:10" s="14" customFormat="1" ht="36.950000000000003" customHeight="1" x14ac:dyDescent="0.2">
      <c r="A51" s="228"/>
      <c r="B51" s="230"/>
      <c r="C51" s="234"/>
      <c r="D51" s="235"/>
      <c r="E51" s="236"/>
      <c r="F51" s="239"/>
      <c r="G51" s="240"/>
      <c r="H51" s="230"/>
      <c r="I51" s="230"/>
      <c r="J51" s="9" t="s">
        <v>13</v>
      </c>
    </row>
    <row r="52" spans="1:10" s="14" customFormat="1" ht="22.5" x14ac:dyDescent="0.55000000000000004">
      <c r="A52" s="15" t="s">
        <v>97</v>
      </c>
      <c r="B52" s="15"/>
      <c r="C52" s="20"/>
      <c r="D52" s="17"/>
      <c r="E52" s="17"/>
      <c r="F52" s="17"/>
      <c r="G52" s="17"/>
      <c r="H52" s="17"/>
      <c r="I52" s="156"/>
      <c r="J52" s="168"/>
    </row>
    <row r="53" spans="1:10" s="14" customFormat="1" ht="22.5" x14ac:dyDescent="0.2">
      <c r="A53" s="121" t="s">
        <v>99</v>
      </c>
      <c r="B53" s="12">
        <v>4</v>
      </c>
      <c r="C53" s="261"/>
      <c r="D53" s="262"/>
      <c r="E53" s="263"/>
      <c r="F53" s="284"/>
      <c r="G53" s="285"/>
      <c r="H53" s="13">
        <v>5</v>
      </c>
      <c r="I53" s="157">
        <v>5</v>
      </c>
      <c r="J53" s="157">
        <f>H53*I53</f>
        <v>25</v>
      </c>
    </row>
    <row r="54" spans="1:10" s="14" customFormat="1" ht="22.5" x14ac:dyDescent="0.2">
      <c r="A54" s="123" t="s">
        <v>100</v>
      </c>
      <c r="B54" s="102"/>
      <c r="C54" s="113"/>
      <c r="D54" s="103"/>
      <c r="E54" s="124"/>
      <c r="F54" s="104"/>
      <c r="G54" s="105"/>
      <c r="H54" s="106"/>
      <c r="I54" s="133"/>
      <c r="J54" s="158"/>
    </row>
    <row r="55" spans="1:10" s="14" customFormat="1" ht="22.5" x14ac:dyDescent="0.2">
      <c r="A55" s="123" t="s">
        <v>101</v>
      </c>
      <c r="B55" s="102"/>
      <c r="C55" s="195"/>
      <c r="D55" s="191"/>
      <c r="E55" s="196"/>
      <c r="F55" s="192"/>
      <c r="G55" s="193"/>
      <c r="H55" s="106"/>
      <c r="I55" s="133"/>
      <c r="J55" s="158"/>
    </row>
    <row r="56" spans="1:10" s="14" customFormat="1" ht="22.5" x14ac:dyDescent="0.2">
      <c r="A56" s="211" t="s">
        <v>175</v>
      </c>
      <c r="B56" s="102"/>
      <c r="C56" s="195"/>
      <c r="D56" s="191"/>
      <c r="E56" s="196"/>
      <c r="F56" s="192"/>
      <c r="G56" s="193"/>
      <c r="H56" s="106"/>
      <c r="I56" s="133"/>
      <c r="J56" s="158"/>
    </row>
    <row r="57" spans="1:10" s="14" customFormat="1" ht="22.5" x14ac:dyDescent="0.2">
      <c r="A57" s="123" t="s">
        <v>176</v>
      </c>
      <c r="B57" s="102"/>
      <c r="C57" s="195"/>
      <c r="D57" s="191"/>
      <c r="E57" s="196"/>
      <c r="F57" s="192"/>
      <c r="G57" s="193"/>
      <c r="H57" s="106"/>
      <c r="I57" s="133"/>
      <c r="J57" s="158"/>
    </row>
    <row r="58" spans="1:10" s="14" customFormat="1" ht="22.5" x14ac:dyDescent="0.2">
      <c r="A58" s="11" t="s">
        <v>177</v>
      </c>
      <c r="B58" s="102"/>
      <c r="C58" s="195"/>
      <c r="D58" s="191"/>
      <c r="E58" s="196"/>
      <c r="F58" s="192"/>
      <c r="G58" s="193"/>
      <c r="H58" s="106"/>
      <c r="I58" s="133"/>
      <c r="J58" s="158"/>
    </row>
    <row r="59" spans="1:10" s="14" customFormat="1" ht="22.5" x14ac:dyDescent="0.2">
      <c r="A59" s="123" t="s">
        <v>178</v>
      </c>
      <c r="B59" s="102"/>
      <c r="C59" s="195"/>
      <c r="D59" s="191"/>
      <c r="E59" s="196"/>
      <c r="F59" s="192"/>
      <c r="G59" s="193"/>
      <c r="H59" s="106"/>
      <c r="I59" s="133"/>
      <c r="J59" s="158"/>
    </row>
    <row r="60" spans="1:10" s="14" customFormat="1" ht="22.5" x14ac:dyDescent="0.2">
      <c r="A60" s="123" t="s">
        <v>181</v>
      </c>
      <c r="B60" s="102"/>
      <c r="C60" s="195"/>
      <c r="D60" s="191"/>
      <c r="E60" s="196"/>
      <c r="F60" s="192"/>
      <c r="G60" s="193"/>
      <c r="H60" s="106"/>
      <c r="I60" s="133"/>
      <c r="J60" s="158"/>
    </row>
    <row r="61" spans="1:10" s="14" customFormat="1" ht="22.5" x14ac:dyDescent="0.2">
      <c r="A61" s="123" t="s">
        <v>179</v>
      </c>
      <c r="B61" s="102"/>
      <c r="C61" s="195"/>
      <c r="D61" s="191"/>
      <c r="E61" s="196"/>
      <c r="F61" s="192"/>
      <c r="G61" s="193"/>
      <c r="H61" s="106"/>
      <c r="I61" s="133"/>
      <c r="J61" s="158"/>
    </row>
    <row r="62" spans="1:10" s="14" customFormat="1" ht="22.5" x14ac:dyDescent="0.2">
      <c r="A62" s="123" t="s">
        <v>180</v>
      </c>
      <c r="B62" s="102"/>
      <c r="C62" s="195"/>
      <c r="D62" s="191"/>
      <c r="E62" s="196"/>
      <c r="F62" s="192"/>
      <c r="G62" s="193"/>
      <c r="H62" s="106"/>
      <c r="I62" s="133"/>
      <c r="J62" s="158"/>
    </row>
    <row r="63" spans="1:10" s="14" customFormat="1" ht="22.5" x14ac:dyDescent="0.2">
      <c r="A63" s="123" t="s">
        <v>182</v>
      </c>
      <c r="B63" s="102"/>
      <c r="C63" s="195"/>
      <c r="D63" s="191"/>
      <c r="E63" s="196"/>
      <c r="F63" s="192"/>
      <c r="G63" s="193"/>
      <c r="H63" s="106"/>
      <c r="I63" s="133"/>
      <c r="J63" s="158"/>
    </row>
    <row r="64" spans="1:10" s="14" customFormat="1" ht="22.5" x14ac:dyDescent="0.2">
      <c r="A64" s="123" t="s">
        <v>183</v>
      </c>
      <c r="B64" s="102"/>
      <c r="C64" s="195"/>
      <c r="D64" s="191"/>
      <c r="E64" s="196"/>
      <c r="F64" s="192"/>
      <c r="G64" s="193"/>
      <c r="H64" s="106"/>
      <c r="I64" s="133"/>
      <c r="J64" s="158"/>
    </row>
    <row r="65" spans="1:10" s="14" customFormat="1" ht="22.5" x14ac:dyDescent="0.2">
      <c r="A65" s="123" t="s">
        <v>184</v>
      </c>
      <c r="B65" s="102"/>
      <c r="C65" s="195"/>
      <c r="D65" s="191"/>
      <c r="E65" s="196"/>
      <c r="F65" s="192"/>
      <c r="G65" s="193"/>
      <c r="H65" s="106"/>
      <c r="I65" s="133"/>
      <c r="J65" s="158"/>
    </row>
    <row r="66" spans="1:10" s="14" customFormat="1" ht="22.5" x14ac:dyDescent="0.2">
      <c r="A66" s="123" t="s">
        <v>185</v>
      </c>
      <c r="B66" s="102"/>
      <c r="C66" s="195"/>
      <c r="D66" s="191"/>
      <c r="E66" s="196"/>
      <c r="F66" s="192"/>
      <c r="G66" s="193"/>
      <c r="H66" s="106"/>
      <c r="I66" s="133"/>
      <c r="J66" s="158"/>
    </row>
    <row r="67" spans="1:10" s="14" customFormat="1" ht="22.5" x14ac:dyDescent="0.2">
      <c r="A67" s="202" t="s">
        <v>98</v>
      </c>
      <c r="B67" s="194">
        <v>4</v>
      </c>
      <c r="C67" s="203"/>
      <c r="D67" s="204"/>
      <c r="E67" s="205"/>
      <c r="F67" s="206"/>
      <c r="G67" s="207"/>
      <c r="H67" s="208">
        <v>2.5</v>
      </c>
      <c r="I67" s="209">
        <v>3.56</v>
      </c>
      <c r="J67" s="210">
        <f>H67*I67</f>
        <v>8.9</v>
      </c>
    </row>
    <row r="68" spans="1:10" s="4" customFormat="1" ht="22.5" customHeight="1" x14ac:dyDescent="0.55000000000000004">
      <c r="A68" s="122" t="s">
        <v>102</v>
      </c>
      <c r="B68" s="107">
        <v>4</v>
      </c>
      <c r="C68" s="243"/>
      <c r="D68" s="244"/>
      <c r="E68" s="245"/>
      <c r="F68" s="241"/>
      <c r="G68" s="242"/>
      <c r="H68" s="106">
        <v>2.5</v>
      </c>
      <c r="I68" s="133">
        <v>3.29</v>
      </c>
      <c r="J68" s="224">
        <f>H68*I68</f>
        <v>8.2249999999999996</v>
      </c>
    </row>
    <row r="69" spans="1:10" s="4" customFormat="1" ht="22.5" x14ac:dyDescent="0.55000000000000004">
      <c r="A69" s="126" t="s">
        <v>103</v>
      </c>
      <c r="B69" s="108"/>
      <c r="C69" s="303"/>
      <c r="D69" s="304"/>
      <c r="E69" s="305"/>
      <c r="F69" s="286"/>
      <c r="G69" s="287"/>
      <c r="H69" s="112"/>
      <c r="I69" s="136"/>
      <c r="J69" s="159"/>
    </row>
    <row r="70" spans="1:10" s="14" customFormat="1" ht="22.5" x14ac:dyDescent="0.55000000000000004">
      <c r="A70" s="281" t="s">
        <v>15</v>
      </c>
      <c r="B70" s="282"/>
      <c r="C70" s="282"/>
      <c r="D70" s="282"/>
      <c r="E70" s="282"/>
      <c r="F70" s="282"/>
      <c r="G70" s="282"/>
      <c r="H70" s="282"/>
      <c r="I70" s="283"/>
      <c r="J70" s="223">
        <f>(J53+J67+J68)/5</f>
        <v>8.4250000000000007</v>
      </c>
    </row>
    <row r="71" spans="1:10" s="14" customFormat="1" ht="22.5" x14ac:dyDescent="0.55000000000000004">
      <c r="A71" s="54"/>
      <c r="B71" s="54"/>
      <c r="C71" s="54"/>
      <c r="D71" s="54"/>
      <c r="E71" s="54"/>
      <c r="F71" s="54"/>
      <c r="G71" s="54"/>
      <c r="H71" s="54"/>
      <c r="I71" s="54"/>
      <c r="J71" s="213"/>
    </row>
    <row r="72" spans="1:10" s="14" customFormat="1" ht="22.5" x14ac:dyDescent="0.55000000000000004">
      <c r="A72" s="54"/>
      <c r="B72" s="54"/>
      <c r="C72" s="54"/>
      <c r="D72" s="54"/>
      <c r="E72" s="54"/>
      <c r="F72" s="54"/>
      <c r="G72" s="54"/>
      <c r="H72" s="54"/>
      <c r="I72" s="54"/>
      <c r="J72" s="213"/>
    </row>
    <row r="73" spans="1:10" s="14" customFormat="1" ht="22.5" x14ac:dyDescent="0.55000000000000004">
      <c r="A73" s="54"/>
      <c r="B73" s="54"/>
      <c r="C73" s="54"/>
      <c r="D73" s="54"/>
      <c r="E73" s="54"/>
      <c r="F73" s="54"/>
      <c r="G73" s="54"/>
      <c r="H73" s="54"/>
      <c r="I73" s="54"/>
      <c r="J73" s="213"/>
    </row>
    <row r="74" spans="1:10" s="14" customFormat="1" ht="22.5" x14ac:dyDescent="0.55000000000000004">
      <c r="A74" s="54"/>
      <c r="B74" s="54"/>
      <c r="C74" s="54"/>
      <c r="D74" s="54"/>
      <c r="E74" s="54"/>
      <c r="F74" s="54"/>
      <c r="G74" s="54"/>
      <c r="H74" s="54"/>
      <c r="I74" s="54"/>
      <c r="J74" s="213"/>
    </row>
    <row r="75" spans="1:10" s="14" customFormat="1" ht="36.950000000000003" customHeight="1" x14ac:dyDescent="0.2">
      <c r="A75" s="227" t="s">
        <v>6</v>
      </c>
      <c r="B75" s="229" t="s">
        <v>7</v>
      </c>
      <c r="C75" s="231" t="s">
        <v>8</v>
      </c>
      <c r="D75" s="232"/>
      <c r="E75" s="233"/>
      <c r="F75" s="237" t="s">
        <v>9</v>
      </c>
      <c r="G75" s="238"/>
      <c r="H75" s="229" t="s">
        <v>10</v>
      </c>
      <c r="I75" s="229" t="s">
        <v>11</v>
      </c>
      <c r="J75" s="188" t="s">
        <v>12</v>
      </c>
    </row>
    <row r="76" spans="1:10" s="4" customFormat="1" ht="36.950000000000003" customHeight="1" x14ac:dyDescent="0.55000000000000004">
      <c r="A76" s="228"/>
      <c r="B76" s="230"/>
      <c r="C76" s="234"/>
      <c r="D76" s="235"/>
      <c r="E76" s="236"/>
      <c r="F76" s="239"/>
      <c r="G76" s="240"/>
      <c r="H76" s="230"/>
      <c r="I76" s="230"/>
      <c r="J76" s="189" t="s">
        <v>13</v>
      </c>
    </row>
    <row r="77" spans="1:10" s="4" customFormat="1" ht="22.5" customHeight="1" x14ac:dyDescent="0.55000000000000004">
      <c r="A77" s="278" t="s">
        <v>104</v>
      </c>
      <c r="B77" s="279"/>
      <c r="C77" s="279"/>
      <c r="D77" s="279"/>
      <c r="E77" s="279"/>
      <c r="F77" s="279"/>
      <c r="G77" s="279"/>
      <c r="H77" s="279"/>
      <c r="I77" s="279"/>
      <c r="J77" s="280"/>
    </row>
    <row r="78" spans="1:10" s="4" customFormat="1" ht="22.5" customHeight="1" x14ac:dyDescent="0.55000000000000004">
      <c r="A78" s="127" t="s">
        <v>105</v>
      </c>
      <c r="B78" s="12">
        <v>5</v>
      </c>
      <c r="C78" s="261" t="s">
        <v>115</v>
      </c>
      <c r="D78" s="262"/>
      <c r="E78" s="263"/>
      <c r="F78" s="264"/>
      <c r="G78" s="265"/>
      <c r="H78" s="13">
        <v>5</v>
      </c>
      <c r="I78" s="157">
        <v>5</v>
      </c>
      <c r="J78" s="157">
        <f>H78*I78</f>
        <v>25</v>
      </c>
    </row>
    <row r="79" spans="1:10" s="4" customFormat="1" ht="22.5" customHeight="1" x14ac:dyDescent="0.55000000000000004">
      <c r="A79" s="259" t="s">
        <v>106</v>
      </c>
      <c r="B79" s="102"/>
      <c r="C79" s="256"/>
      <c r="D79" s="257"/>
      <c r="E79" s="258"/>
      <c r="F79" s="131"/>
      <c r="G79" s="132"/>
      <c r="H79" s="133"/>
      <c r="I79" s="158"/>
      <c r="J79" s="158"/>
    </row>
    <row r="80" spans="1:10" s="4" customFormat="1" ht="22.5" customHeight="1" x14ac:dyDescent="0.55000000000000004">
      <c r="A80" s="260"/>
      <c r="B80" s="102"/>
      <c r="C80" s="113"/>
      <c r="D80" s="103"/>
      <c r="E80" s="124"/>
      <c r="F80" s="131"/>
      <c r="G80" s="132"/>
      <c r="H80" s="133"/>
      <c r="I80" s="158"/>
      <c r="J80" s="158"/>
    </row>
    <row r="81" spans="1:10" s="4" customFormat="1" ht="22.5" customHeight="1" x14ac:dyDescent="0.55000000000000004">
      <c r="A81" s="128" t="s">
        <v>107</v>
      </c>
      <c r="B81" s="102"/>
      <c r="C81" s="113"/>
      <c r="D81" s="103"/>
      <c r="E81" s="124"/>
      <c r="F81" s="131"/>
      <c r="G81" s="132"/>
      <c r="H81" s="133"/>
      <c r="I81" s="158"/>
      <c r="J81" s="158"/>
    </row>
    <row r="82" spans="1:10" s="4" customFormat="1" ht="22.5" customHeight="1" x14ac:dyDescent="0.55000000000000004">
      <c r="A82" s="128" t="s">
        <v>108</v>
      </c>
      <c r="B82" s="102"/>
      <c r="C82" s="113"/>
      <c r="D82" s="103"/>
      <c r="E82" s="124"/>
      <c r="F82" s="131"/>
      <c r="G82" s="132"/>
      <c r="H82" s="133"/>
      <c r="I82" s="158"/>
      <c r="J82" s="158"/>
    </row>
    <row r="83" spans="1:10" s="4" customFormat="1" ht="22.5" customHeight="1" x14ac:dyDescent="0.55000000000000004">
      <c r="A83" s="190" t="s">
        <v>109</v>
      </c>
      <c r="B83" s="102"/>
      <c r="C83" s="113"/>
      <c r="D83" s="103"/>
      <c r="E83" s="124"/>
      <c r="F83" s="131"/>
      <c r="G83" s="132"/>
      <c r="H83" s="133"/>
      <c r="I83" s="158"/>
      <c r="J83" s="158"/>
    </row>
    <row r="84" spans="1:10" s="4" customFormat="1" ht="22.5" customHeight="1" x14ac:dyDescent="0.55000000000000004">
      <c r="A84" s="120" t="s">
        <v>111</v>
      </c>
      <c r="B84" s="102"/>
      <c r="C84" s="113"/>
      <c r="D84" s="103"/>
      <c r="E84" s="124"/>
      <c r="F84" s="131"/>
      <c r="G84" s="132"/>
      <c r="H84" s="133"/>
      <c r="I84" s="158"/>
      <c r="J84" s="158"/>
    </row>
    <row r="85" spans="1:10" s="4" customFormat="1" ht="22.5" customHeight="1" x14ac:dyDescent="0.55000000000000004">
      <c r="A85" s="120" t="s">
        <v>112</v>
      </c>
      <c r="B85" s="102"/>
      <c r="C85" s="113"/>
      <c r="D85" s="103"/>
      <c r="E85" s="124"/>
      <c r="F85" s="131"/>
      <c r="G85" s="132"/>
      <c r="H85" s="133"/>
      <c r="I85" s="158"/>
      <c r="J85" s="158"/>
    </row>
    <row r="86" spans="1:10" s="4" customFormat="1" ht="22.5" customHeight="1" x14ac:dyDescent="0.55000000000000004">
      <c r="A86" s="120" t="s">
        <v>113</v>
      </c>
      <c r="B86" s="102"/>
      <c r="C86" s="113"/>
      <c r="D86" s="103"/>
      <c r="E86" s="124"/>
      <c r="F86" s="131"/>
      <c r="G86" s="132"/>
      <c r="H86" s="133"/>
      <c r="I86" s="158"/>
      <c r="J86" s="158"/>
    </row>
    <row r="87" spans="1:10" s="4" customFormat="1" ht="22.5" customHeight="1" x14ac:dyDescent="0.55000000000000004">
      <c r="A87" s="120" t="s">
        <v>114</v>
      </c>
      <c r="B87" s="102"/>
      <c r="C87" s="113"/>
      <c r="D87" s="103"/>
      <c r="E87" s="124"/>
      <c r="F87" s="131"/>
      <c r="G87" s="132"/>
      <c r="H87" s="133"/>
      <c r="I87" s="158"/>
      <c r="J87" s="158"/>
    </row>
    <row r="88" spans="1:10" s="4" customFormat="1" ht="22.5" customHeight="1" x14ac:dyDescent="0.55000000000000004">
      <c r="A88" s="254" t="s">
        <v>110</v>
      </c>
      <c r="B88" s="12">
        <v>5</v>
      </c>
      <c r="C88" s="251" t="s">
        <v>115</v>
      </c>
      <c r="D88" s="252"/>
      <c r="E88" s="253"/>
      <c r="F88" s="129"/>
      <c r="G88" s="130"/>
      <c r="H88" s="13">
        <v>5</v>
      </c>
      <c r="I88" s="157">
        <v>5</v>
      </c>
      <c r="J88" s="157">
        <f>H88*I88</f>
        <v>25</v>
      </c>
    </row>
    <row r="89" spans="1:10" s="4" customFormat="1" ht="22.5" customHeight="1" x14ac:dyDescent="0.55000000000000004">
      <c r="A89" s="255"/>
      <c r="B89" s="102"/>
      <c r="C89" s="113"/>
      <c r="D89" s="103"/>
      <c r="E89" s="124"/>
      <c r="F89" s="131"/>
      <c r="G89" s="132"/>
      <c r="H89" s="133"/>
      <c r="I89" s="158"/>
      <c r="J89" s="158"/>
    </row>
    <row r="90" spans="1:10" s="4" customFormat="1" ht="22.5" customHeight="1" x14ac:dyDescent="0.55000000000000004">
      <c r="A90" s="137" t="s">
        <v>116</v>
      </c>
      <c r="B90" s="102"/>
      <c r="C90" s="113"/>
      <c r="D90" s="103"/>
      <c r="E90" s="124"/>
      <c r="F90" s="131"/>
      <c r="G90" s="132"/>
      <c r="H90" s="133"/>
      <c r="I90" s="158"/>
      <c r="J90" s="158"/>
    </row>
    <row r="91" spans="1:10" s="4" customFormat="1" ht="22.5" customHeight="1" x14ac:dyDescent="0.55000000000000004">
      <c r="A91" s="137" t="s">
        <v>117</v>
      </c>
      <c r="B91" s="102"/>
      <c r="C91" s="113"/>
      <c r="D91" s="103"/>
      <c r="E91" s="124"/>
      <c r="F91" s="131"/>
      <c r="G91" s="132"/>
      <c r="H91" s="133"/>
      <c r="I91" s="158"/>
      <c r="J91" s="158"/>
    </row>
    <row r="92" spans="1:10" s="4" customFormat="1" ht="22.5" customHeight="1" x14ac:dyDescent="0.55000000000000004">
      <c r="A92" s="137" t="s">
        <v>118</v>
      </c>
      <c r="B92" s="102"/>
      <c r="C92" s="113"/>
      <c r="D92" s="103"/>
      <c r="E92" s="124"/>
      <c r="F92" s="131"/>
      <c r="G92" s="132"/>
      <c r="H92" s="133"/>
      <c r="I92" s="158"/>
      <c r="J92" s="158"/>
    </row>
    <row r="93" spans="1:10" s="4" customFormat="1" ht="22.5" customHeight="1" x14ac:dyDescent="0.55000000000000004">
      <c r="A93" s="137" t="s">
        <v>119</v>
      </c>
      <c r="B93" s="102"/>
      <c r="C93" s="113"/>
      <c r="D93" s="103"/>
      <c r="E93" s="124"/>
      <c r="F93" s="131"/>
      <c r="G93" s="132"/>
      <c r="H93" s="133"/>
      <c r="I93" s="158"/>
      <c r="J93" s="158"/>
    </row>
    <row r="94" spans="1:10" s="4" customFormat="1" ht="22.5" customHeight="1" x14ac:dyDescent="0.55000000000000004">
      <c r="A94" s="137" t="s">
        <v>120</v>
      </c>
      <c r="B94" s="102"/>
      <c r="C94" s="113"/>
      <c r="D94" s="103"/>
      <c r="E94" s="124"/>
      <c r="F94" s="131"/>
      <c r="G94" s="132"/>
      <c r="H94" s="133"/>
      <c r="I94" s="158"/>
      <c r="J94" s="158"/>
    </row>
    <row r="95" spans="1:10" s="4" customFormat="1" ht="22.5" customHeight="1" x14ac:dyDescent="0.55000000000000004">
      <c r="A95" s="137" t="s">
        <v>121</v>
      </c>
      <c r="B95" s="102"/>
      <c r="C95" s="113"/>
      <c r="D95" s="103"/>
      <c r="E95" s="124"/>
      <c r="F95" s="131"/>
      <c r="G95" s="132"/>
      <c r="H95" s="133"/>
      <c r="I95" s="158"/>
      <c r="J95" s="158"/>
    </row>
    <row r="96" spans="1:10" s="4" customFormat="1" ht="22.5" customHeight="1" x14ac:dyDescent="0.55000000000000004">
      <c r="A96" s="137" t="s">
        <v>122</v>
      </c>
      <c r="B96" s="102"/>
      <c r="C96" s="195"/>
      <c r="D96" s="191"/>
      <c r="E96" s="196"/>
      <c r="F96" s="131"/>
      <c r="G96" s="132"/>
      <c r="H96" s="133"/>
      <c r="I96" s="158"/>
      <c r="J96" s="158"/>
    </row>
    <row r="97" spans="1:10" s="4" customFormat="1" ht="22.5" customHeight="1" x14ac:dyDescent="0.55000000000000004">
      <c r="A97" s="214" t="s">
        <v>123</v>
      </c>
      <c r="B97" s="200"/>
      <c r="C97" s="197"/>
      <c r="D97" s="198"/>
      <c r="E97" s="199"/>
      <c r="F97" s="134"/>
      <c r="G97" s="135"/>
      <c r="H97" s="136"/>
      <c r="I97" s="159"/>
      <c r="J97" s="159"/>
    </row>
    <row r="98" spans="1:10" s="4" customFormat="1" ht="22.5" customHeight="1" x14ac:dyDescent="0.55000000000000004">
      <c r="A98" s="137"/>
      <c r="B98" s="102"/>
      <c r="C98" s="217"/>
      <c r="D98" s="216"/>
      <c r="E98" s="218"/>
      <c r="F98" s="131"/>
      <c r="G98" s="132"/>
      <c r="H98" s="133"/>
      <c r="I98" s="158"/>
      <c r="J98" s="158"/>
    </row>
    <row r="99" spans="1:10" s="4" customFormat="1" ht="22.5" customHeight="1" x14ac:dyDescent="0.55000000000000004">
      <c r="A99" s="137"/>
      <c r="B99" s="102"/>
      <c r="C99" s="217"/>
      <c r="D99" s="216"/>
      <c r="E99" s="218"/>
      <c r="F99" s="131"/>
      <c r="G99" s="132"/>
      <c r="H99" s="133"/>
      <c r="I99" s="158"/>
      <c r="J99" s="158"/>
    </row>
    <row r="100" spans="1:10" s="14" customFormat="1" ht="36.950000000000003" customHeight="1" x14ac:dyDescent="0.2">
      <c r="A100" s="227" t="s">
        <v>6</v>
      </c>
      <c r="B100" s="229" t="s">
        <v>7</v>
      </c>
      <c r="C100" s="231" t="s">
        <v>8</v>
      </c>
      <c r="D100" s="232"/>
      <c r="E100" s="233"/>
      <c r="F100" s="237" t="s">
        <v>9</v>
      </c>
      <c r="G100" s="238"/>
      <c r="H100" s="229" t="s">
        <v>10</v>
      </c>
      <c r="I100" s="229" t="s">
        <v>11</v>
      </c>
      <c r="J100" s="188" t="s">
        <v>12</v>
      </c>
    </row>
    <row r="101" spans="1:10" s="4" customFormat="1" ht="36.950000000000003" customHeight="1" x14ac:dyDescent="0.55000000000000004">
      <c r="A101" s="228"/>
      <c r="B101" s="230"/>
      <c r="C101" s="234"/>
      <c r="D101" s="235"/>
      <c r="E101" s="236"/>
      <c r="F101" s="239"/>
      <c r="G101" s="240"/>
      <c r="H101" s="230"/>
      <c r="I101" s="230"/>
      <c r="J101" s="189" t="s">
        <v>13</v>
      </c>
    </row>
    <row r="102" spans="1:10" s="3" customFormat="1" ht="22.5" x14ac:dyDescent="0.55000000000000004">
      <c r="A102" s="137" t="s">
        <v>124</v>
      </c>
      <c r="B102" s="102"/>
      <c r="C102" s="113"/>
      <c r="D102" s="103"/>
      <c r="E102" s="124"/>
      <c r="F102" s="131"/>
      <c r="G102" s="132"/>
      <c r="H102" s="133"/>
      <c r="I102" s="158"/>
      <c r="J102" s="158"/>
    </row>
    <row r="103" spans="1:10" s="3" customFormat="1" ht="22.5" x14ac:dyDescent="0.55000000000000004">
      <c r="A103" s="137" t="s">
        <v>125</v>
      </c>
      <c r="B103" s="29"/>
      <c r="C103" s="115"/>
      <c r="D103" s="109"/>
      <c r="E103" s="125"/>
      <c r="F103" s="134"/>
      <c r="G103" s="135"/>
      <c r="H103" s="136"/>
      <c r="I103" s="159"/>
      <c r="J103" s="159"/>
    </row>
    <row r="104" spans="1:10" s="3" customFormat="1" ht="22.5" x14ac:dyDescent="0.55000000000000004">
      <c r="A104" s="281" t="s">
        <v>16</v>
      </c>
      <c r="B104" s="282"/>
      <c r="C104" s="282"/>
      <c r="D104" s="282"/>
      <c r="E104" s="282"/>
      <c r="F104" s="282"/>
      <c r="G104" s="282"/>
      <c r="H104" s="282"/>
      <c r="I104" s="283"/>
      <c r="J104" s="169">
        <f>(J88+J78)/5</f>
        <v>10</v>
      </c>
    </row>
    <row r="105" spans="1:10" s="3" customFormat="1" ht="22.5" x14ac:dyDescent="0.55000000000000004">
      <c r="A105" s="278" t="s">
        <v>127</v>
      </c>
      <c r="B105" s="279"/>
      <c r="C105" s="279"/>
      <c r="D105" s="279"/>
      <c r="E105" s="279"/>
      <c r="F105" s="279"/>
      <c r="G105" s="279"/>
      <c r="H105" s="279"/>
      <c r="I105" s="279"/>
      <c r="J105" s="280"/>
    </row>
    <row r="106" spans="1:10" s="3" customFormat="1" ht="22.5" x14ac:dyDescent="0.55000000000000004">
      <c r="A106" s="11" t="s">
        <v>130</v>
      </c>
      <c r="B106" s="12">
        <v>4</v>
      </c>
      <c r="C106" s="297" t="s">
        <v>154</v>
      </c>
      <c r="D106" s="298"/>
      <c r="E106" s="299"/>
      <c r="F106" s="284"/>
      <c r="G106" s="285"/>
      <c r="H106" s="142">
        <v>5</v>
      </c>
      <c r="I106" s="13">
        <v>4</v>
      </c>
      <c r="J106" s="157">
        <f>H106*I106</f>
        <v>20</v>
      </c>
    </row>
    <row r="107" spans="1:10" s="3" customFormat="1" ht="22.5" x14ac:dyDescent="0.55000000000000004">
      <c r="A107" s="143" t="s">
        <v>131</v>
      </c>
      <c r="B107" s="102"/>
      <c r="C107" s="275" t="s">
        <v>155</v>
      </c>
      <c r="D107" s="276"/>
      <c r="E107" s="277"/>
      <c r="F107" s="241"/>
      <c r="G107" s="242"/>
      <c r="H107" s="106"/>
      <c r="I107" s="133"/>
      <c r="J107" s="158"/>
    </row>
    <row r="108" spans="1:10" s="3" customFormat="1" ht="22.5" x14ac:dyDescent="0.55000000000000004">
      <c r="A108" s="143" t="s">
        <v>132</v>
      </c>
      <c r="B108" s="102"/>
      <c r="C108" s="275" t="s">
        <v>156</v>
      </c>
      <c r="D108" s="276"/>
      <c r="E108" s="277"/>
      <c r="F108" s="241"/>
      <c r="G108" s="242"/>
      <c r="H108" s="106"/>
      <c r="I108" s="133"/>
      <c r="J108" s="158"/>
    </row>
    <row r="109" spans="1:10" s="3" customFormat="1" ht="36.950000000000003" customHeight="1" x14ac:dyDescent="0.55000000000000004">
      <c r="A109" s="143" t="s">
        <v>133</v>
      </c>
      <c r="B109" s="102"/>
      <c r="C109" s="275" t="s">
        <v>157</v>
      </c>
      <c r="D109" s="276"/>
      <c r="E109" s="277"/>
      <c r="F109" s="241"/>
      <c r="G109" s="242"/>
      <c r="H109" s="106"/>
      <c r="I109" s="133"/>
      <c r="J109" s="158"/>
    </row>
    <row r="110" spans="1:10" s="3" customFormat="1" ht="36.950000000000003" customHeight="1" x14ac:dyDescent="0.55000000000000004">
      <c r="A110" s="143" t="s">
        <v>134</v>
      </c>
      <c r="B110" s="102"/>
      <c r="C110" s="243"/>
      <c r="D110" s="244"/>
      <c r="E110" s="245"/>
      <c r="F110" s="241"/>
      <c r="G110" s="242"/>
      <c r="H110" s="106"/>
      <c r="I110" s="133"/>
      <c r="J110" s="158"/>
    </row>
    <row r="111" spans="1:10" s="3" customFormat="1" ht="22.5" x14ac:dyDescent="0.55000000000000004">
      <c r="A111" s="143" t="s">
        <v>135</v>
      </c>
      <c r="B111" s="102"/>
      <c r="C111" s="243"/>
      <c r="D111" s="244"/>
      <c r="E111" s="245"/>
      <c r="F111" s="241"/>
      <c r="G111" s="242"/>
      <c r="H111" s="106"/>
      <c r="I111" s="133"/>
      <c r="J111" s="158"/>
    </row>
    <row r="112" spans="1:10" s="23" customFormat="1" x14ac:dyDescent="0.6">
      <c r="A112" s="144" t="s">
        <v>136</v>
      </c>
      <c r="B112" s="29"/>
      <c r="C112" s="115"/>
      <c r="D112" s="109"/>
      <c r="E112" s="125"/>
      <c r="F112" s="110"/>
      <c r="G112" s="111"/>
      <c r="H112" s="112"/>
      <c r="I112" s="136"/>
      <c r="J112" s="159"/>
    </row>
    <row r="113" spans="1:10" s="4" customFormat="1" ht="22.5" customHeight="1" x14ac:dyDescent="0.55000000000000004">
      <c r="A113" s="143" t="s">
        <v>137</v>
      </c>
      <c r="B113" s="102"/>
      <c r="C113" s="113"/>
      <c r="D113" s="103"/>
      <c r="E113" s="124"/>
      <c r="F113" s="104"/>
      <c r="G113" s="105"/>
      <c r="H113" s="106"/>
      <c r="I113" s="133"/>
      <c r="J113" s="158"/>
    </row>
    <row r="114" spans="1:10" s="4" customFormat="1" ht="22.5" x14ac:dyDescent="0.55000000000000004">
      <c r="A114" s="143" t="s">
        <v>138</v>
      </c>
      <c r="B114" s="102"/>
      <c r="C114" s="243"/>
      <c r="D114" s="244"/>
      <c r="E114" s="245"/>
      <c r="F114" s="241"/>
      <c r="G114" s="242"/>
      <c r="H114" s="106"/>
      <c r="I114" s="133"/>
      <c r="J114" s="158"/>
    </row>
    <row r="115" spans="1:10" s="4" customFormat="1" ht="22.5" x14ac:dyDescent="0.55000000000000004">
      <c r="A115" s="144" t="s">
        <v>139</v>
      </c>
      <c r="B115" s="29"/>
      <c r="C115" s="303"/>
      <c r="D115" s="304"/>
      <c r="E115" s="305"/>
      <c r="F115" s="286"/>
      <c r="G115" s="287"/>
      <c r="H115" s="112"/>
      <c r="I115" s="136"/>
      <c r="J115" s="159"/>
    </row>
    <row r="116" spans="1:10" s="4" customFormat="1" ht="22.5" x14ac:dyDescent="0.55000000000000004">
      <c r="A116" s="300" t="s">
        <v>17</v>
      </c>
      <c r="B116" s="301"/>
      <c r="C116" s="301"/>
      <c r="D116" s="301"/>
      <c r="E116" s="301"/>
      <c r="F116" s="301"/>
      <c r="G116" s="301"/>
      <c r="H116" s="301"/>
      <c r="I116" s="302"/>
      <c r="J116" s="212">
        <f>J106/5</f>
        <v>4</v>
      </c>
    </row>
    <row r="117" spans="1:10" s="4" customFormat="1" ht="22.5" x14ac:dyDescent="0.55000000000000004">
      <c r="A117" s="119"/>
      <c r="B117" s="119"/>
      <c r="C117" s="119"/>
      <c r="D117" s="119"/>
      <c r="E117" s="119"/>
      <c r="F117" s="119"/>
      <c r="G117" s="119"/>
      <c r="H117" s="119"/>
      <c r="I117" s="119"/>
      <c r="J117" s="164"/>
    </row>
    <row r="118" spans="1:10" s="4" customFormat="1" ht="22.5" x14ac:dyDescent="0.55000000000000004">
      <c r="A118" s="54"/>
      <c r="B118" s="54"/>
      <c r="C118" s="54"/>
      <c r="D118" s="54"/>
      <c r="E118" s="54"/>
      <c r="F118" s="54"/>
      <c r="G118" s="54"/>
      <c r="H118" s="54"/>
      <c r="I118" s="54"/>
      <c r="J118" s="213"/>
    </row>
    <row r="119" spans="1:10" s="4" customFormat="1" ht="22.5" x14ac:dyDescent="0.55000000000000004">
      <c r="A119" s="54"/>
      <c r="B119" s="54"/>
      <c r="C119" s="54"/>
      <c r="D119" s="54"/>
      <c r="E119" s="54"/>
      <c r="F119" s="54"/>
      <c r="G119" s="54"/>
      <c r="H119" s="54"/>
      <c r="I119" s="54"/>
      <c r="J119" s="213"/>
    </row>
    <row r="120" spans="1:10" s="4" customFormat="1" ht="22.5" x14ac:dyDescent="0.55000000000000004">
      <c r="A120" s="54"/>
      <c r="B120" s="54"/>
      <c r="C120" s="54"/>
      <c r="D120" s="54"/>
      <c r="E120" s="54"/>
      <c r="F120" s="54"/>
      <c r="G120" s="54"/>
      <c r="H120" s="54"/>
      <c r="I120" s="54"/>
      <c r="J120" s="213"/>
    </row>
    <row r="121" spans="1:10" s="4" customFormat="1" ht="22.5" x14ac:dyDescent="0.55000000000000004">
      <c r="A121" s="54"/>
      <c r="B121" s="54"/>
      <c r="C121" s="54"/>
      <c r="D121" s="54"/>
      <c r="E121" s="54"/>
      <c r="F121" s="54"/>
      <c r="G121" s="54"/>
      <c r="H121" s="54"/>
      <c r="I121" s="54"/>
      <c r="J121" s="213"/>
    </row>
    <row r="122" spans="1:10" s="4" customFormat="1" ht="22.5" x14ac:dyDescent="0.55000000000000004">
      <c r="A122" s="54"/>
      <c r="B122" s="54"/>
      <c r="C122" s="54"/>
      <c r="D122" s="54"/>
      <c r="E122" s="54"/>
      <c r="F122" s="54"/>
      <c r="G122" s="54"/>
      <c r="H122" s="54"/>
      <c r="I122" s="54"/>
      <c r="J122" s="213"/>
    </row>
    <row r="123" spans="1:10" s="4" customFormat="1" ht="22.5" x14ac:dyDescent="0.55000000000000004">
      <c r="A123" s="54"/>
      <c r="B123" s="54"/>
      <c r="C123" s="54"/>
      <c r="D123" s="54"/>
      <c r="E123" s="54"/>
      <c r="F123" s="54"/>
      <c r="G123" s="54"/>
      <c r="H123" s="54"/>
      <c r="I123" s="54"/>
      <c r="J123" s="213"/>
    </row>
    <row r="124" spans="1:10" s="4" customFormat="1" ht="36.950000000000003" customHeight="1" x14ac:dyDescent="0.55000000000000004">
      <c r="A124" s="227" t="s">
        <v>6</v>
      </c>
      <c r="B124" s="229" t="s">
        <v>7</v>
      </c>
      <c r="C124" s="231" t="s">
        <v>8</v>
      </c>
      <c r="D124" s="232"/>
      <c r="E124" s="233"/>
      <c r="F124" s="237" t="s">
        <v>9</v>
      </c>
      <c r="G124" s="238"/>
      <c r="H124" s="229" t="s">
        <v>10</v>
      </c>
      <c r="I124" s="229" t="s">
        <v>11</v>
      </c>
      <c r="J124" s="188" t="s">
        <v>12</v>
      </c>
    </row>
    <row r="125" spans="1:10" s="4" customFormat="1" ht="36.950000000000003" customHeight="1" x14ac:dyDescent="0.55000000000000004">
      <c r="A125" s="228"/>
      <c r="B125" s="230"/>
      <c r="C125" s="234"/>
      <c r="D125" s="235"/>
      <c r="E125" s="236"/>
      <c r="F125" s="239"/>
      <c r="G125" s="240"/>
      <c r="H125" s="230"/>
      <c r="I125" s="230"/>
      <c r="J125" s="189" t="s">
        <v>13</v>
      </c>
    </row>
    <row r="126" spans="1:10" s="4" customFormat="1" ht="44.25" customHeight="1" x14ac:dyDescent="0.55000000000000004">
      <c r="A126" s="278" t="s">
        <v>140</v>
      </c>
      <c r="B126" s="279"/>
      <c r="C126" s="279"/>
      <c r="D126" s="279"/>
      <c r="E126" s="279"/>
      <c r="F126" s="279"/>
      <c r="G126" s="279"/>
      <c r="H126" s="279"/>
      <c r="I126" s="279"/>
      <c r="J126" s="280"/>
    </row>
    <row r="127" spans="1:10" s="4" customFormat="1" ht="22.5" x14ac:dyDescent="0.55000000000000004">
      <c r="A127" s="21" t="s">
        <v>66</v>
      </c>
      <c r="B127" s="22"/>
      <c r="C127" s="306" t="s">
        <v>174</v>
      </c>
      <c r="D127" s="307"/>
      <c r="E127" s="308"/>
      <c r="F127" s="273"/>
      <c r="G127" s="274"/>
      <c r="H127" s="10">
        <v>5</v>
      </c>
      <c r="I127" s="160">
        <v>3.75</v>
      </c>
      <c r="J127" s="13">
        <f>H127*I127</f>
        <v>18.75</v>
      </c>
    </row>
    <row r="128" spans="1:10" s="4" customFormat="1" ht="22.5" x14ac:dyDescent="0.55000000000000004">
      <c r="A128" s="22" t="s">
        <v>173</v>
      </c>
      <c r="B128" s="22"/>
      <c r="C128" s="292"/>
      <c r="D128" s="293"/>
      <c r="E128" s="294"/>
      <c r="F128" s="295"/>
      <c r="G128" s="296"/>
      <c r="H128" s="24"/>
      <c r="I128" s="154"/>
      <c r="J128" s="170"/>
    </row>
    <row r="129" spans="1:10" s="4" customFormat="1" ht="44.25" customHeight="1" x14ac:dyDescent="0.55000000000000004">
      <c r="A129" s="25"/>
      <c r="B129" s="25"/>
      <c r="C129" s="309"/>
      <c r="D129" s="310"/>
      <c r="E129" s="311"/>
      <c r="F129" s="309"/>
      <c r="G129" s="311"/>
      <c r="H129" s="26"/>
      <c r="I129" s="95"/>
      <c r="J129" s="171"/>
    </row>
    <row r="130" spans="1:10" s="4" customFormat="1" ht="22.5" x14ac:dyDescent="0.55000000000000004">
      <c r="A130" s="281" t="s">
        <v>18</v>
      </c>
      <c r="B130" s="282"/>
      <c r="C130" s="282"/>
      <c r="D130" s="282"/>
      <c r="E130" s="282"/>
      <c r="F130" s="282"/>
      <c r="G130" s="282"/>
      <c r="H130" s="282"/>
      <c r="I130" s="283"/>
      <c r="J130" s="169">
        <f>J127/5</f>
        <v>3.75</v>
      </c>
    </row>
    <row r="131" spans="1:10" s="4" customFormat="1" ht="19.5" customHeight="1" x14ac:dyDescent="0.55000000000000004">
      <c r="A131" s="312" t="s">
        <v>19</v>
      </c>
      <c r="B131" s="313"/>
      <c r="C131" s="313"/>
      <c r="D131" s="313"/>
      <c r="E131" s="313"/>
      <c r="F131" s="313"/>
      <c r="G131" s="313"/>
      <c r="H131" s="313"/>
      <c r="I131" s="314"/>
      <c r="J131" s="172">
        <f>J130+J116+J104+J70+J47</f>
        <v>76.174999999999997</v>
      </c>
    </row>
    <row r="132" spans="1:10" s="4" customFormat="1" ht="22.5" x14ac:dyDescent="0.55000000000000004">
      <c r="A132" s="185"/>
      <c r="B132" s="185"/>
      <c r="C132" s="185"/>
      <c r="D132" s="185"/>
      <c r="E132" s="185"/>
      <c r="F132" s="185"/>
      <c r="G132" s="185"/>
      <c r="H132" s="185"/>
      <c r="I132" s="185"/>
      <c r="J132" s="186"/>
    </row>
    <row r="133" spans="1:10" s="4" customFormat="1" ht="22.5" x14ac:dyDescent="0.55000000000000004">
      <c r="A133" s="151"/>
      <c r="B133" s="151"/>
      <c r="C133" s="151"/>
      <c r="D133" s="151"/>
      <c r="E133" s="151"/>
      <c r="F133" s="151"/>
      <c r="G133" s="151"/>
      <c r="H133" s="151"/>
      <c r="I133" s="151"/>
      <c r="J133" s="187"/>
    </row>
    <row r="134" spans="1:10" s="4" customFormat="1" ht="22.5" x14ac:dyDescent="0.55000000000000004">
      <c r="A134" s="151"/>
      <c r="B134" s="151"/>
      <c r="C134" s="151"/>
      <c r="D134" s="151"/>
      <c r="E134" s="151"/>
      <c r="F134" s="151"/>
      <c r="G134" s="151"/>
      <c r="H134" s="151"/>
      <c r="I134" s="151"/>
      <c r="J134" s="187"/>
    </row>
    <row r="135" spans="1:10" s="4" customFormat="1" ht="22.5" x14ac:dyDescent="0.55000000000000004">
      <c r="A135" s="151"/>
      <c r="B135" s="151"/>
      <c r="C135" s="151"/>
      <c r="D135" s="151"/>
      <c r="E135" s="151"/>
      <c r="F135" s="151"/>
      <c r="G135" s="151"/>
      <c r="H135" s="151"/>
      <c r="I135" s="151"/>
      <c r="J135" s="187"/>
    </row>
    <row r="136" spans="1:10" s="4" customFormat="1" ht="22.5" x14ac:dyDescent="0.55000000000000004">
      <c r="A136" s="151"/>
      <c r="B136" s="151"/>
      <c r="C136" s="151"/>
      <c r="D136" s="151"/>
      <c r="E136" s="151"/>
      <c r="F136" s="151"/>
      <c r="G136" s="151"/>
      <c r="H136" s="151"/>
      <c r="I136" s="151"/>
      <c r="J136" s="187"/>
    </row>
    <row r="137" spans="1:10" s="4" customFormat="1" ht="22.5" x14ac:dyDescent="0.55000000000000004">
      <c r="A137" s="151"/>
      <c r="B137" s="151"/>
      <c r="C137" s="151"/>
      <c r="D137" s="151"/>
      <c r="E137" s="151"/>
      <c r="F137" s="151"/>
      <c r="G137" s="151"/>
      <c r="H137" s="151"/>
      <c r="I137" s="151"/>
      <c r="J137" s="187"/>
    </row>
    <row r="138" spans="1:10" s="4" customFormat="1" ht="22.5" x14ac:dyDescent="0.55000000000000004">
      <c r="A138" s="151"/>
      <c r="B138" s="151"/>
      <c r="C138" s="151"/>
      <c r="D138" s="151"/>
      <c r="E138" s="151"/>
      <c r="F138" s="151"/>
      <c r="G138" s="151"/>
      <c r="H138" s="151"/>
      <c r="I138" s="151"/>
      <c r="J138" s="187"/>
    </row>
    <row r="139" spans="1:10" s="4" customFormat="1" ht="22.5" x14ac:dyDescent="0.55000000000000004">
      <c r="A139" s="151"/>
      <c r="B139" s="151"/>
      <c r="C139" s="151"/>
      <c r="D139" s="151"/>
      <c r="E139" s="151"/>
      <c r="F139" s="151"/>
      <c r="G139" s="151"/>
      <c r="H139" s="151"/>
      <c r="I139" s="151"/>
      <c r="J139" s="187"/>
    </row>
    <row r="140" spans="1:10" s="4" customFormat="1" ht="22.5" x14ac:dyDescent="0.55000000000000004">
      <c r="A140" s="151"/>
      <c r="B140" s="151"/>
      <c r="C140" s="151"/>
      <c r="D140" s="151"/>
      <c r="E140" s="151"/>
      <c r="F140" s="151"/>
      <c r="G140" s="151"/>
      <c r="H140" s="151"/>
      <c r="I140" s="151"/>
      <c r="J140" s="187"/>
    </row>
    <row r="141" spans="1:10" s="4" customFormat="1" ht="22.5" x14ac:dyDescent="0.55000000000000004">
      <c r="A141" s="151"/>
      <c r="B141" s="151"/>
      <c r="C141" s="151"/>
      <c r="D141" s="151"/>
      <c r="E141" s="151"/>
      <c r="F141" s="151"/>
      <c r="G141" s="151"/>
      <c r="H141" s="151"/>
      <c r="I141" s="151"/>
      <c r="J141" s="187"/>
    </row>
    <row r="142" spans="1:10" s="4" customFormat="1" ht="22.5" x14ac:dyDescent="0.55000000000000004">
      <c r="A142" s="151"/>
      <c r="B142" s="151"/>
      <c r="C142" s="151"/>
      <c r="D142" s="151"/>
      <c r="E142" s="151"/>
      <c r="F142" s="151"/>
      <c r="G142" s="151"/>
      <c r="H142" s="151"/>
      <c r="I142" s="151"/>
      <c r="J142" s="187"/>
    </row>
    <row r="143" spans="1:10" s="4" customFormat="1" ht="22.5" x14ac:dyDescent="0.55000000000000004">
      <c r="A143" s="151"/>
      <c r="B143" s="151"/>
      <c r="C143" s="151"/>
      <c r="D143" s="151"/>
      <c r="E143" s="151"/>
      <c r="F143" s="151"/>
      <c r="G143" s="151"/>
      <c r="H143" s="151"/>
      <c r="I143" s="151"/>
      <c r="J143" s="187"/>
    </row>
    <row r="144" spans="1:10" s="4" customFormat="1" ht="22.5" x14ac:dyDescent="0.55000000000000004">
      <c r="A144" s="151"/>
      <c r="B144" s="151"/>
      <c r="C144" s="151"/>
      <c r="D144" s="151"/>
      <c r="E144" s="151"/>
      <c r="F144" s="151"/>
      <c r="G144" s="151"/>
      <c r="H144" s="151"/>
      <c r="I144" s="151"/>
      <c r="J144" s="187"/>
    </row>
    <row r="145" spans="1:10" s="4" customFormat="1" ht="22.5" x14ac:dyDescent="0.55000000000000004">
      <c r="A145" s="151"/>
      <c r="B145" s="151"/>
      <c r="C145" s="151"/>
      <c r="D145" s="151"/>
      <c r="E145" s="151"/>
      <c r="F145" s="151"/>
      <c r="G145" s="151"/>
      <c r="H145" s="151"/>
      <c r="I145" s="151"/>
      <c r="J145" s="187"/>
    </row>
    <row r="146" spans="1:10" s="4" customFormat="1" ht="22.5" x14ac:dyDescent="0.55000000000000004">
      <c r="A146" s="151"/>
      <c r="B146" s="151"/>
      <c r="C146" s="151"/>
      <c r="D146" s="151"/>
      <c r="E146" s="151"/>
      <c r="F146" s="151"/>
      <c r="G146" s="151"/>
      <c r="H146" s="151"/>
      <c r="I146" s="151"/>
      <c r="J146" s="187"/>
    </row>
    <row r="147" spans="1:10" s="4" customFormat="1" ht="22.5" x14ac:dyDescent="0.55000000000000004">
      <c r="A147" s="151"/>
      <c r="B147" s="151"/>
      <c r="C147" s="151"/>
      <c r="D147" s="151"/>
      <c r="E147" s="151"/>
      <c r="F147" s="151"/>
      <c r="G147" s="151"/>
      <c r="H147" s="151"/>
      <c r="I147" s="151"/>
      <c r="J147" s="187"/>
    </row>
    <row r="148" spans="1:10" s="4" customFormat="1" ht="22.5" x14ac:dyDescent="0.55000000000000004">
      <c r="A148" s="268" t="s">
        <v>20</v>
      </c>
      <c r="B148" s="268"/>
      <c r="C148" s="268"/>
      <c r="D148" s="268"/>
      <c r="E148" s="268"/>
      <c r="F148" s="268"/>
      <c r="G148" s="268"/>
      <c r="H148" s="268"/>
      <c r="I148" s="268"/>
      <c r="J148" s="268"/>
    </row>
    <row r="149" spans="1:10" s="4" customFormat="1" ht="22.5" x14ac:dyDescent="0.55000000000000004">
      <c r="A149" s="315" t="s">
        <v>21</v>
      </c>
      <c r="B149" s="316"/>
      <c r="C149" s="319" t="s">
        <v>22</v>
      </c>
      <c r="D149" s="320"/>
      <c r="E149" s="320"/>
      <c r="F149" s="320"/>
      <c r="G149" s="320"/>
      <c r="H149" s="320"/>
      <c r="I149" s="321"/>
      <c r="J149" s="28" t="s">
        <v>165</v>
      </c>
    </row>
    <row r="150" spans="1:10" s="4" customFormat="1" ht="47.25" customHeight="1" x14ac:dyDescent="0.55000000000000004">
      <c r="A150" s="317"/>
      <c r="B150" s="318"/>
      <c r="C150" s="322" t="s">
        <v>23</v>
      </c>
      <c r="D150" s="323"/>
      <c r="E150" s="322" t="s">
        <v>24</v>
      </c>
      <c r="F150" s="323"/>
      <c r="G150" s="29" t="s">
        <v>25</v>
      </c>
      <c r="H150" s="30" t="s">
        <v>26</v>
      </c>
      <c r="I150" s="31" t="s">
        <v>186</v>
      </c>
      <c r="J150" s="32" t="s">
        <v>27</v>
      </c>
    </row>
    <row r="151" spans="1:10" s="4" customFormat="1" ht="22.5" x14ac:dyDescent="0.55000000000000004">
      <c r="A151" s="33" t="s">
        <v>28</v>
      </c>
      <c r="B151" s="34"/>
      <c r="C151" s="35"/>
      <c r="D151" s="36"/>
      <c r="E151" s="37"/>
      <c r="F151" s="37"/>
      <c r="G151" s="38"/>
      <c r="H151" s="39"/>
      <c r="I151" s="40"/>
      <c r="J151" s="174"/>
    </row>
    <row r="152" spans="1:10" s="4" customFormat="1" ht="22.5" x14ac:dyDescent="0.55000000000000004">
      <c r="A152" s="41" t="s">
        <v>141</v>
      </c>
      <c r="B152" s="42"/>
      <c r="C152" s="290">
        <v>5</v>
      </c>
      <c r="D152" s="291"/>
      <c r="E152" s="290">
        <v>5</v>
      </c>
      <c r="F152" s="291"/>
      <c r="G152" s="93">
        <v>5</v>
      </c>
      <c r="H152" s="145">
        <v>5</v>
      </c>
      <c r="I152" s="146">
        <v>0</v>
      </c>
      <c r="J152" s="175"/>
    </row>
    <row r="153" spans="1:10" s="4" customFormat="1" ht="22.5" x14ac:dyDescent="0.55000000000000004">
      <c r="A153" s="43" t="s">
        <v>142</v>
      </c>
      <c r="B153" s="44"/>
      <c r="C153" s="288">
        <v>5</v>
      </c>
      <c r="D153" s="289"/>
      <c r="E153" s="288">
        <v>5</v>
      </c>
      <c r="F153" s="289"/>
      <c r="G153" s="97">
        <v>5</v>
      </c>
      <c r="H153" s="147">
        <v>5</v>
      </c>
      <c r="I153" s="147">
        <v>0</v>
      </c>
      <c r="J153" s="98"/>
    </row>
    <row r="154" spans="1:10" s="4" customFormat="1" ht="22.5" x14ac:dyDescent="0.55000000000000004">
      <c r="A154" s="43" t="s">
        <v>143</v>
      </c>
      <c r="B154" s="44"/>
      <c r="C154" s="288">
        <v>4</v>
      </c>
      <c r="D154" s="289"/>
      <c r="E154" s="288">
        <v>4</v>
      </c>
      <c r="F154" s="289"/>
      <c r="G154" s="97">
        <v>4</v>
      </c>
      <c r="H154" s="147">
        <v>4</v>
      </c>
      <c r="I154" s="147">
        <v>0</v>
      </c>
      <c r="J154" s="98"/>
    </row>
    <row r="155" spans="1:10" s="4" customFormat="1" ht="22.5" x14ac:dyDescent="0.55000000000000004">
      <c r="A155" s="43" t="s">
        <v>144</v>
      </c>
      <c r="B155" s="44"/>
      <c r="C155" s="288">
        <v>4</v>
      </c>
      <c r="D155" s="289"/>
      <c r="E155" s="288">
        <v>3</v>
      </c>
      <c r="F155" s="289"/>
      <c r="G155" s="97">
        <v>3</v>
      </c>
      <c r="H155" s="147">
        <v>3</v>
      </c>
      <c r="I155" s="147">
        <v>-1</v>
      </c>
      <c r="J155" s="176"/>
    </row>
    <row r="156" spans="1:10" s="4" customFormat="1" ht="22.5" x14ac:dyDescent="0.55000000000000004">
      <c r="A156" s="45" t="s">
        <v>145</v>
      </c>
      <c r="B156" s="46"/>
      <c r="C156" s="288">
        <v>4</v>
      </c>
      <c r="D156" s="289"/>
      <c r="E156" s="288">
        <v>3</v>
      </c>
      <c r="F156" s="289"/>
      <c r="G156" s="148" t="s">
        <v>151</v>
      </c>
      <c r="H156" s="149" t="s">
        <v>151</v>
      </c>
      <c r="I156" s="149" t="s">
        <v>152</v>
      </c>
      <c r="J156" s="177"/>
    </row>
    <row r="157" spans="1:10" s="4" customFormat="1" ht="22.5" x14ac:dyDescent="0.55000000000000004">
      <c r="A157" s="33" t="s">
        <v>29</v>
      </c>
      <c r="B157" s="34"/>
      <c r="C157" s="35"/>
      <c r="D157" s="36"/>
      <c r="E157" s="37"/>
      <c r="F157" s="37"/>
      <c r="G157" s="38"/>
      <c r="H157" s="39"/>
      <c r="I157" s="40"/>
      <c r="J157" s="174"/>
    </row>
    <row r="158" spans="1:10" s="4" customFormat="1" ht="22.5" x14ac:dyDescent="0.55000000000000004">
      <c r="A158" s="41" t="s">
        <v>146</v>
      </c>
      <c r="B158" s="42"/>
      <c r="C158" s="290">
        <v>4</v>
      </c>
      <c r="D158" s="291"/>
      <c r="E158" s="290">
        <v>4</v>
      </c>
      <c r="F158" s="291"/>
      <c r="G158" s="93">
        <v>4</v>
      </c>
      <c r="H158" s="145">
        <v>4</v>
      </c>
      <c r="I158" s="150" t="s">
        <v>153</v>
      </c>
      <c r="J158" s="178"/>
    </row>
    <row r="159" spans="1:10" s="4" customFormat="1" ht="22.5" x14ac:dyDescent="0.55000000000000004">
      <c r="A159" s="43" t="s">
        <v>147</v>
      </c>
      <c r="B159" s="42"/>
      <c r="C159" s="290">
        <v>5</v>
      </c>
      <c r="D159" s="291"/>
      <c r="E159" s="290">
        <v>5</v>
      </c>
      <c r="F159" s="291"/>
      <c r="G159" s="97">
        <v>5</v>
      </c>
      <c r="H159" s="147">
        <v>5</v>
      </c>
      <c r="I159" s="147">
        <v>0</v>
      </c>
      <c r="J159" s="98"/>
    </row>
    <row r="160" spans="1:10" s="4" customFormat="1" ht="22.5" x14ac:dyDescent="0.55000000000000004">
      <c r="A160" s="43" t="s">
        <v>148</v>
      </c>
      <c r="B160" s="42"/>
      <c r="C160" s="290">
        <v>5</v>
      </c>
      <c r="D160" s="291"/>
      <c r="E160" s="290">
        <v>5</v>
      </c>
      <c r="F160" s="291"/>
      <c r="G160" s="97">
        <v>5</v>
      </c>
      <c r="H160" s="147">
        <v>5</v>
      </c>
      <c r="I160" s="147">
        <v>0</v>
      </c>
      <c r="J160" s="98"/>
    </row>
    <row r="161" spans="1:10" s="4" customFormat="1" ht="22.5" x14ac:dyDescent="0.55000000000000004">
      <c r="A161" s="43" t="s">
        <v>149</v>
      </c>
      <c r="B161" s="42"/>
      <c r="C161" s="290">
        <v>4</v>
      </c>
      <c r="D161" s="291"/>
      <c r="E161" s="290">
        <v>4</v>
      </c>
      <c r="F161" s="291"/>
      <c r="G161" s="97">
        <v>4</v>
      </c>
      <c r="H161" s="147">
        <v>4</v>
      </c>
      <c r="I161" s="147">
        <v>0</v>
      </c>
      <c r="J161" s="98"/>
    </row>
    <row r="162" spans="1:10" s="4" customFormat="1" ht="22.5" x14ac:dyDescent="0.55000000000000004">
      <c r="A162" s="43" t="s">
        <v>150</v>
      </c>
      <c r="B162" s="42"/>
      <c r="C162" s="332">
        <v>4</v>
      </c>
      <c r="D162" s="333"/>
      <c r="E162" s="332">
        <v>4</v>
      </c>
      <c r="F162" s="333"/>
      <c r="G162" s="94">
        <v>4</v>
      </c>
      <c r="H162" s="152">
        <v>4</v>
      </c>
      <c r="I162" s="152">
        <v>0</v>
      </c>
      <c r="J162" s="152"/>
    </row>
    <row r="163" spans="1:10" s="53" customFormat="1" ht="22.5" x14ac:dyDescent="0.55000000000000004">
      <c r="A163" s="35" t="s">
        <v>30</v>
      </c>
      <c r="B163" s="47"/>
      <c r="C163" s="27"/>
      <c r="D163" s="27"/>
      <c r="E163" s="27"/>
      <c r="F163" s="27"/>
      <c r="G163" s="27"/>
      <c r="H163" s="27"/>
      <c r="I163" s="161"/>
      <c r="J163" s="173"/>
    </row>
    <row r="164" spans="1:10" s="53" customFormat="1" ht="22.5" x14ac:dyDescent="0.2">
      <c r="A164" s="324" t="s">
        <v>31</v>
      </c>
      <c r="B164" s="334"/>
      <c r="C164" s="334"/>
      <c r="D164" s="48"/>
      <c r="E164" s="324" t="s">
        <v>32</v>
      </c>
      <c r="F164" s="325"/>
      <c r="G164" s="324" t="s">
        <v>33</v>
      </c>
      <c r="H164" s="325"/>
      <c r="I164" s="324" t="s">
        <v>34</v>
      </c>
      <c r="J164" s="325"/>
    </row>
    <row r="165" spans="1:10" s="53" customFormat="1" ht="22.5" x14ac:dyDescent="0.2">
      <c r="A165" s="326" t="s">
        <v>35</v>
      </c>
      <c r="B165" s="327"/>
      <c r="C165" s="327"/>
      <c r="D165" s="49"/>
      <c r="E165" s="328">
        <v>8</v>
      </c>
      <c r="F165" s="329"/>
      <c r="G165" s="330">
        <v>3</v>
      </c>
      <c r="H165" s="331"/>
      <c r="I165" s="328">
        <f>E165*G165</f>
        <v>24</v>
      </c>
      <c r="J165" s="329"/>
    </row>
    <row r="166" spans="1:10" s="53" customFormat="1" ht="22.5" x14ac:dyDescent="0.2">
      <c r="A166" s="338" t="s">
        <v>36</v>
      </c>
      <c r="B166" s="339"/>
      <c r="C166" s="339"/>
      <c r="D166" s="50"/>
      <c r="E166" s="340">
        <v>2</v>
      </c>
      <c r="F166" s="341"/>
      <c r="G166" s="342">
        <v>2</v>
      </c>
      <c r="H166" s="343"/>
      <c r="I166" s="328">
        <f t="shared" ref="I166:I168" si="0">E166*G166</f>
        <v>4</v>
      </c>
      <c r="J166" s="329"/>
    </row>
    <row r="167" spans="1:10" s="53" customFormat="1" ht="22.5" x14ac:dyDescent="0.2">
      <c r="A167" s="338" t="s">
        <v>37</v>
      </c>
      <c r="B167" s="339"/>
      <c r="C167" s="339"/>
      <c r="D167" s="50"/>
      <c r="E167" s="340">
        <v>0</v>
      </c>
      <c r="F167" s="341"/>
      <c r="G167" s="342">
        <v>0</v>
      </c>
      <c r="H167" s="343"/>
      <c r="I167" s="328">
        <f t="shared" si="0"/>
        <v>0</v>
      </c>
      <c r="J167" s="329"/>
    </row>
    <row r="168" spans="1:10" s="3" customFormat="1" ht="22.5" x14ac:dyDescent="0.55000000000000004">
      <c r="A168" s="344" t="s">
        <v>38</v>
      </c>
      <c r="B168" s="345"/>
      <c r="C168" s="345"/>
      <c r="D168" s="51"/>
      <c r="E168" s="346">
        <v>0</v>
      </c>
      <c r="F168" s="347"/>
      <c r="G168" s="348">
        <v>0</v>
      </c>
      <c r="H168" s="349"/>
      <c r="I168" s="328">
        <f t="shared" si="0"/>
        <v>0</v>
      </c>
      <c r="J168" s="329"/>
    </row>
    <row r="169" spans="1:10" s="3" customFormat="1" ht="22.5" x14ac:dyDescent="0.55000000000000004">
      <c r="A169" s="350" t="s">
        <v>39</v>
      </c>
      <c r="B169" s="351"/>
      <c r="C169" s="351"/>
      <c r="D169" s="351"/>
      <c r="E169" s="351"/>
      <c r="F169" s="351"/>
      <c r="G169" s="351"/>
      <c r="H169" s="352"/>
      <c r="I169" s="324">
        <f>SUM(I165:J168)</f>
        <v>28</v>
      </c>
      <c r="J169" s="325"/>
    </row>
    <row r="170" spans="1:10" s="3" customFormat="1" ht="22.5" x14ac:dyDescent="0.55000000000000004">
      <c r="A170" s="357" t="s">
        <v>40</v>
      </c>
      <c r="B170" s="358"/>
      <c r="C170" s="358"/>
      <c r="D170" s="358"/>
      <c r="E170" s="358"/>
      <c r="F170" s="358"/>
      <c r="G170" s="358"/>
      <c r="H170" s="359"/>
      <c r="I170" s="360">
        <f>I169/30*20</f>
        <v>18.666666666666668</v>
      </c>
      <c r="J170" s="361"/>
    </row>
    <row r="171" spans="1:10" s="3" customFormat="1" ht="22.5" x14ac:dyDescent="0.55000000000000004">
      <c r="A171" s="225"/>
      <c r="B171" s="225"/>
      <c r="C171" s="225"/>
      <c r="D171" s="225"/>
      <c r="E171" s="225"/>
      <c r="F171" s="225"/>
      <c r="G171" s="225"/>
      <c r="H171" s="225"/>
      <c r="I171" s="226"/>
      <c r="J171" s="226"/>
    </row>
    <row r="172" spans="1:10" s="3" customFormat="1" ht="22.5" x14ac:dyDescent="0.55000000000000004">
      <c r="A172" s="225"/>
      <c r="B172" s="225"/>
      <c r="C172" s="225"/>
      <c r="D172" s="225"/>
      <c r="E172" s="225"/>
      <c r="F172" s="225"/>
      <c r="G172" s="225"/>
      <c r="H172" s="225"/>
      <c r="I172" s="226"/>
      <c r="J172" s="226"/>
    </row>
    <row r="173" spans="1:10" s="3" customFormat="1" ht="22.5" x14ac:dyDescent="0.55000000000000004">
      <c r="A173" s="225"/>
      <c r="B173" s="225"/>
      <c r="C173" s="225"/>
      <c r="D173" s="225"/>
      <c r="E173" s="225"/>
      <c r="F173" s="225"/>
      <c r="G173" s="225"/>
      <c r="H173" s="225"/>
      <c r="I173" s="226"/>
      <c r="J173" s="226"/>
    </row>
    <row r="174" spans="1:10" s="3" customFormat="1" ht="22.5" x14ac:dyDescent="0.55000000000000004">
      <c r="A174" s="362" t="s">
        <v>41</v>
      </c>
      <c r="B174" s="362"/>
      <c r="C174" s="362"/>
      <c r="D174" s="362"/>
      <c r="E174" s="362"/>
      <c r="F174" s="362"/>
      <c r="G174" s="362"/>
      <c r="H174" s="362"/>
      <c r="I174" s="362"/>
      <c r="J174" s="362"/>
    </row>
    <row r="175" spans="1:10" s="3" customFormat="1" ht="22.5" x14ac:dyDescent="0.55000000000000004">
      <c r="A175" s="324" t="s">
        <v>42</v>
      </c>
      <c r="B175" s="334"/>
      <c r="C175" s="325"/>
      <c r="D175" s="324" t="s">
        <v>43</v>
      </c>
      <c r="E175" s="334"/>
      <c r="F175" s="334"/>
      <c r="G175" s="325"/>
      <c r="H175" s="363"/>
      <c r="I175" s="363"/>
      <c r="J175" s="52"/>
    </row>
    <row r="176" spans="1:10" s="4" customFormat="1" ht="22.5" x14ac:dyDescent="0.55000000000000004">
      <c r="A176" s="364" t="s">
        <v>64</v>
      </c>
      <c r="B176" s="365"/>
      <c r="C176" s="366"/>
      <c r="D176" s="367">
        <f>J131</f>
        <v>76.174999999999997</v>
      </c>
      <c r="E176" s="368"/>
      <c r="F176" s="368"/>
      <c r="G176" s="369"/>
      <c r="H176" s="370"/>
      <c r="I176" s="370"/>
      <c r="J176" s="52"/>
    </row>
    <row r="177" spans="1:10" s="23" customFormat="1" x14ac:dyDescent="0.6">
      <c r="A177" s="371" t="s">
        <v>65</v>
      </c>
      <c r="B177" s="372"/>
      <c r="C177" s="373"/>
      <c r="D177" s="374">
        <f>I170</f>
        <v>18.666666666666668</v>
      </c>
      <c r="E177" s="375"/>
      <c r="F177" s="375"/>
      <c r="G177" s="376"/>
      <c r="H177" s="370"/>
      <c r="I177" s="370"/>
      <c r="J177" s="52"/>
    </row>
    <row r="178" spans="1:10" x14ac:dyDescent="0.6">
      <c r="A178" s="281" t="s">
        <v>44</v>
      </c>
      <c r="B178" s="282"/>
      <c r="C178" s="283"/>
      <c r="D178" s="377">
        <v>94.85</v>
      </c>
      <c r="E178" s="378"/>
      <c r="F178" s="378"/>
      <c r="G178" s="379"/>
      <c r="H178" s="335"/>
      <c r="I178" s="335"/>
      <c r="J178" s="52"/>
    </row>
    <row r="179" spans="1:10" s="60" customFormat="1" ht="22.5" x14ac:dyDescent="0.55000000000000004">
      <c r="A179" s="54"/>
      <c r="B179" s="54"/>
      <c r="C179" s="54"/>
      <c r="D179" s="54"/>
      <c r="E179" s="54"/>
      <c r="F179" s="54"/>
      <c r="G179" s="54"/>
      <c r="H179" s="54"/>
      <c r="I179" s="54"/>
      <c r="J179" s="54"/>
    </row>
    <row r="180" spans="1:10" s="60" customFormat="1" ht="22.5" x14ac:dyDescent="0.55000000000000004">
      <c r="A180" s="55" t="s">
        <v>45</v>
      </c>
      <c r="B180" s="55"/>
      <c r="C180" s="54"/>
      <c r="D180" s="54"/>
      <c r="E180" s="54"/>
      <c r="F180" s="54"/>
      <c r="G180" s="54"/>
      <c r="H180" s="54"/>
      <c r="I180" s="54"/>
      <c r="J180" s="54"/>
    </row>
    <row r="181" spans="1:10" s="60" customFormat="1" ht="23.25" x14ac:dyDescent="0.55000000000000004">
      <c r="A181" s="56" t="s">
        <v>46</v>
      </c>
      <c r="B181" s="57" t="s">
        <v>68</v>
      </c>
      <c r="C181" s="3"/>
      <c r="D181" s="57"/>
      <c r="E181" s="57"/>
      <c r="F181" s="56" t="s">
        <v>46</v>
      </c>
      <c r="G181" s="57" t="s">
        <v>67</v>
      </c>
      <c r="H181" s="3"/>
      <c r="I181" s="162"/>
      <c r="J181" s="179"/>
    </row>
    <row r="182" spans="1:10" s="60" customFormat="1" ht="23.25" x14ac:dyDescent="0.55000000000000004">
      <c r="A182" s="56" t="s">
        <v>46</v>
      </c>
      <c r="B182" s="57" t="s">
        <v>69</v>
      </c>
      <c r="C182" s="3"/>
      <c r="D182" s="57"/>
      <c r="E182" s="57"/>
      <c r="F182" s="56" t="s">
        <v>46</v>
      </c>
      <c r="G182" s="57" t="s">
        <v>70</v>
      </c>
      <c r="H182" s="3"/>
      <c r="I182" s="162"/>
      <c r="J182" s="179"/>
    </row>
    <row r="183" spans="1:10" s="60" customFormat="1" ht="18" customHeight="1" x14ac:dyDescent="0.55000000000000004">
      <c r="A183" s="56"/>
      <c r="B183" s="57" t="s">
        <v>71</v>
      </c>
      <c r="C183" s="3"/>
      <c r="D183" s="57"/>
      <c r="E183" s="57"/>
      <c r="F183" s="56" t="s">
        <v>46</v>
      </c>
      <c r="G183" s="57" t="s">
        <v>72</v>
      </c>
      <c r="H183" s="3"/>
      <c r="I183" s="162"/>
      <c r="J183" s="179"/>
    </row>
    <row r="184" spans="1:10" s="60" customFormat="1" ht="23.25" x14ac:dyDescent="0.55000000000000004">
      <c r="A184" s="56" t="s">
        <v>46</v>
      </c>
      <c r="B184" s="57" t="s">
        <v>73</v>
      </c>
      <c r="C184" s="3"/>
      <c r="D184" s="57"/>
      <c r="E184" s="57"/>
      <c r="F184" s="56" t="s">
        <v>46</v>
      </c>
      <c r="G184" s="57" t="s">
        <v>74</v>
      </c>
      <c r="H184" s="3"/>
      <c r="I184" s="162"/>
      <c r="J184" s="179"/>
    </row>
    <row r="185" spans="1:10" s="60" customFormat="1" ht="23.25" x14ac:dyDescent="0.55000000000000004">
      <c r="A185" s="56" t="s">
        <v>46</v>
      </c>
      <c r="B185" s="57" t="s">
        <v>47</v>
      </c>
      <c r="C185" s="3"/>
      <c r="D185" s="57"/>
      <c r="E185" s="57"/>
      <c r="F185" s="56"/>
      <c r="G185" s="57"/>
      <c r="H185" s="3"/>
      <c r="I185" s="162"/>
      <c r="J185" s="179"/>
    </row>
    <row r="186" spans="1:10" s="60" customFormat="1" ht="22.5" x14ac:dyDescent="0.55000000000000004">
      <c r="A186" s="54"/>
      <c r="B186" s="54"/>
      <c r="C186" s="54"/>
      <c r="D186" s="54"/>
      <c r="E186" s="54"/>
      <c r="F186" s="54"/>
      <c r="G186" s="54"/>
      <c r="H186" s="54"/>
      <c r="I186" s="54"/>
      <c r="J186" s="54"/>
    </row>
    <row r="187" spans="1:10" s="60" customFormat="1" ht="22.5" x14ac:dyDescent="0.55000000000000004">
      <c r="A187" s="58" t="s">
        <v>48</v>
      </c>
      <c r="B187" s="59"/>
      <c r="C187" s="47"/>
      <c r="D187" s="47"/>
      <c r="E187" s="47"/>
      <c r="F187" s="47"/>
      <c r="G187" s="47"/>
      <c r="H187" s="47"/>
      <c r="I187" s="163"/>
      <c r="J187" s="180"/>
    </row>
    <row r="188" spans="1:10" s="60" customFormat="1" x14ac:dyDescent="0.6">
      <c r="A188" s="22" t="s">
        <v>49</v>
      </c>
      <c r="B188" s="3"/>
      <c r="C188" s="3"/>
      <c r="D188" s="3"/>
      <c r="E188" s="3"/>
      <c r="F188" s="3"/>
      <c r="G188" s="23"/>
      <c r="H188" s="3"/>
      <c r="I188" s="154"/>
      <c r="J188" s="100"/>
    </row>
    <row r="189" spans="1:10" s="60" customFormat="1" ht="22.5" x14ac:dyDescent="0.55000000000000004">
      <c r="A189" s="22"/>
      <c r="B189" s="3"/>
      <c r="C189" s="3"/>
      <c r="D189" s="3"/>
      <c r="E189" s="3"/>
      <c r="F189" s="3"/>
      <c r="G189" s="3"/>
      <c r="H189" s="3"/>
      <c r="I189" s="154"/>
      <c r="J189" s="100"/>
    </row>
    <row r="190" spans="1:10" s="60" customFormat="1" ht="22.5" x14ac:dyDescent="0.55000000000000004">
      <c r="A190" s="22" t="s">
        <v>50</v>
      </c>
      <c r="B190" s="3"/>
      <c r="C190" s="3"/>
      <c r="D190" s="3"/>
      <c r="E190" s="3"/>
      <c r="F190" s="3"/>
      <c r="G190" s="3"/>
      <c r="H190" s="3"/>
      <c r="I190" s="154"/>
      <c r="J190" s="100"/>
    </row>
    <row r="191" spans="1:10" s="60" customFormat="1" ht="22.5" x14ac:dyDescent="0.55000000000000004">
      <c r="A191" s="22"/>
      <c r="B191" s="3"/>
      <c r="C191" s="3"/>
      <c r="D191" s="3"/>
      <c r="E191" s="3"/>
      <c r="F191" s="3"/>
      <c r="G191" s="3"/>
      <c r="H191" s="3"/>
      <c r="I191" s="154"/>
      <c r="J191" s="100"/>
    </row>
    <row r="192" spans="1:10" s="60" customFormat="1" ht="22.5" x14ac:dyDescent="0.55000000000000004">
      <c r="A192" s="22"/>
      <c r="B192" s="3"/>
      <c r="C192" s="3"/>
      <c r="D192" s="3"/>
      <c r="E192" s="3"/>
      <c r="F192" s="3"/>
      <c r="G192" s="3"/>
      <c r="H192" s="3"/>
      <c r="I192" s="154"/>
      <c r="J192" s="100"/>
    </row>
    <row r="193" spans="1:10" s="60" customFormat="1" ht="22.5" x14ac:dyDescent="0.55000000000000004">
      <c r="A193" s="22"/>
      <c r="B193" s="3"/>
      <c r="C193" s="3"/>
      <c r="D193" s="3"/>
      <c r="E193" s="3"/>
      <c r="F193" s="3"/>
      <c r="G193" s="3"/>
      <c r="H193" s="3"/>
      <c r="I193" s="154"/>
      <c r="J193" s="100"/>
    </row>
    <row r="194" spans="1:10" s="60" customFormat="1" ht="22.5" x14ac:dyDescent="0.55000000000000004">
      <c r="A194" s="61"/>
      <c r="B194" s="62"/>
      <c r="C194" s="62"/>
      <c r="D194" s="62"/>
      <c r="E194" s="62"/>
      <c r="F194" s="62"/>
      <c r="G194" s="62"/>
      <c r="H194" s="62"/>
      <c r="I194" s="95"/>
      <c r="J194" s="96"/>
    </row>
    <row r="195" spans="1:10" x14ac:dyDescent="0.6">
      <c r="A195" s="3"/>
      <c r="B195" s="3"/>
      <c r="C195" s="3"/>
      <c r="D195" s="3"/>
      <c r="E195" s="3"/>
      <c r="F195" s="3"/>
      <c r="G195" s="3"/>
      <c r="H195" s="3"/>
      <c r="I195" s="154"/>
      <c r="J195" s="154"/>
    </row>
    <row r="196" spans="1:10" x14ac:dyDescent="0.6">
      <c r="A196" s="3"/>
      <c r="B196" s="3"/>
      <c r="C196" s="3"/>
      <c r="D196" s="3"/>
      <c r="E196" s="3"/>
      <c r="F196" s="3"/>
      <c r="G196" s="3"/>
      <c r="H196" s="3"/>
      <c r="I196" s="201"/>
      <c r="J196" s="201"/>
    </row>
    <row r="197" spans="1:10" x14ac:dyDescent="0.6">
      <c r="A197" s="3"/>
      <c r="B197" s="3"/>
      <c r="C197" s="3"/>
      <c r="D197" s="3"/>
      <c r="E197" s="3"/>
      <c r="F197" s="3"/>
      <c r="G197" s="3"/>
      <c r="H197" s="3"/>
      <c r="I197" s="222"/>
      <c r="J197" s="222"/>
    </row>
    <row r="198" spans="1:10" x14ac:dyDescent="0.6">
      <c r="A198" s="3"/>
      <c r="B198" s="3"/>
      <c r="C198" s="3"/>
      <c r="D198" s="3"/>
      <c r="E198" s="3"/>
      <c r="F198" s="3"/>
      <c r="G198" s="3"/>
      <c r="H198" s="3"/>
      <c r="I198" s="222"/>
      <c r="J198" s="222"/>
    </row>
    <row r="199" spans="1:10" x14ac:dyDescent="0.6">
      <c r="A199" s="3"/>
      <c r="B199" s="3"/>
      <c r="C199" s="3"/>
      <c r="D199" s="3"/>
      <c r="E199" s="3"/>
      <c r="F199" s="3"/>
      <c r="G199" s="3"/>
      <c r="H199" s="3"/>
      <c r="I199" s="222"/>
      <c r="J199" s="222"/>
    </row>
    <row r="200" spans="1:10" x14ac:dyDescent="0.6">
      <c r="A200" s="268" t="s">
        <v>51</v>
      </c>
      <c r="B200" s="268"/>
      <c r="C200" s="268"/>
      <c r="D200" s="268"/>
      <c r="E200" s="268"/>
      <c r="F200" s="268"/>
      <c r="G200" s="268"/>
      <c r="H200" s="268"/>
      <c r="I200" s="268"/>
      <c r="J200" s="268"/>
    </row>
    <row r="201" spans="1:10" x14ac:dyDescent="0.6">
      <c r="A201" s="63" t="s">
        <v>52</v>
      </c>
      <c r="B201" s="64"/>
      <c r="C201" s="64"/>
      <c r="D201" s="64"/>
      <c r="E201" s="63" t="s">
        <v>53</v>
      </c>
      <c r="F201" s="64"/>
      <c r="G201" s="64"/>
      <c r="H201" s="64"/>
      <c r="I201" s="164"/>
      <c r="J201" s="99"/>
    </row>
    <row r="202" spans="1:10" x14ac:dyDescent="0.6">
      <c r="A202" s="65" t="s">
        <v>54</v>
      </c>
      <c r="B202" s="66"/>
      <c r="C202" s="67"/>
      <c r="D202" s="67"/>
      <c r="E202" s="73" t="s">
        <v>55</v>
      </c>
      <c r="F202" s="68"/>
      <c r="G202" s="68"/>
      <c r="H202" s="69"/>
      <c r="I202" s="70"/>
      <c r="J202" s="181"/>
    </row>
    <row r="203" spans="1:10" x14ac:dyDescent="0.6">
      <c r="A203" s="65" t="s">
        <v>56</v>
      </c>
      <c r="B203" s="66"/>
      <c r="C203" s="67"/>
      <c r="D203" s="67"/>
      <c r="E203" s="65" t="s">
        <v>57</v>
      </c>
      <c r="F203" s="68"/>
      <c r="G203" s="68"/>
      <c r="H203" s="69"/>
      <c r="I203" s="70"/>
      <c r="J203" s="181"/>
    </row>
    <row r="204" spans="1:10" x14ac:dyDescent="0.6">
      <c r="A204" s="65"/>
      <c r="B204" s="66"/>
      <c r="C204" s="66"/>
      <c r="D204" s="70"/>
      <c r="E204" s="65"/>
      <c r="F204" s="66"/>
      <c r="G204" s="71"/>
      <c r="H204" s="71"/>
      <c r="I204" s="70"/>
      <c r="J204" s="181"/>
    </row>
    <row r="205" spans="1:10" x14ac:dyDescent="0.6">
      <c r="A205" s="72" t="s">
        <v>58</v>
      </c>
      <c r="B205" s="69" t="s">
        <v>59</v>
      </c>
      <c r="C205" s="60"/>
      <c r="D205" s="67"/>
      <c r="E205" s="73"/>
      <c r="F205" s="71"/>
      <c r="G205" s="69"/>
      <c r="H205" s="74" t="s">
        <v>60</v>
      </c>
      <c r="I205" s="92" t="s">
        <v>59</v>
      </c>
      <c r="J205" s="181"/>
    </row>
    <row r="206" spans="1:10" x14ac:dyDescent="0.6">
      <c r="A206" s="72" t="s">
        <v>166</v>
      </c>
      <c r="B206" s="74"/>
      <c r="C206" s="69"/>
      <c r="D206" s="75"/>
      <c r="E206" s="73"/>
      <c r="F206" s="71"/>
      <c r="G206" s="336" t="s">
        <v>166</v>
      </c>
      <c r="H206" s="337"/>
      <c r="I206" s="337"/>
      <c r="J206" s="181"/>
    </row>
    <row r="207" spans="1:10" ht="21" customHeight="1" x14ac:dyDescent="0.6">
      <c r="A207" s="73"/>
      <c r="B207" s="67"/>
      <c r="C207" s="23"/>
      <c r="D207" s="67"/>
      <c r="E207" s="73"/>
      <c r="F207" s="67"/>
      <c r="G207" s="67"/>
      <c r="H207" s="23"/>
      <c r="I207" s="165"/>
      <c r="J207" s="181"/>
    </row>
    <row r="208" spans="1:10" x14ac:dyDescent="0.6">
      <c r="A208" s="76"/>
      <c r="B208" s="77"/>
      <c r="C208" s="78"/>
      <c r="D208" s="79"/>
      <c r="E208" s="80"/>
      <c r="F208" s="67"/>
      <c r="G208" s="23"/>
      <c r="H208" s="74" t="s">
        <v>60</v>
      </c>
      <c r="I208" s="337" t="s">
        <v>61</v>
      </c>
      <c r="J208" s="355"/>
    </row>
    <row r="209" spans="1:10" x14ac:dyDescent="0.6">
      <c r="A209" s="76"/>
      <c r="B209" s="77"/>
      <c r="C209" s="78"/>
      <c r="D209" s="81"/>
      <c r="E209" s="80"/>
      <c r="F209" s="67"/>
      <c r="G209" s="336" t="s">
        <v>167</v>
      </c>
      <c r="H209" s="336"/>
      <c r="I209" s="336"/>
      <c r="J209" s="182"/>
    </row>
    <row r="210" spans="1:10" x14ac:dyDescent="0.6">
      <c r="A210" s="76"/>
      <c r="B210" s="77"/>
      <c r="C210" s="78"/>
      <c r="D210" s="81"/>
      <c r="E210" s="80"/>
      <c r="F210" s="184" t="s">
        <v>169</v>
      </c>
      <c r="G210" s="356" t="s">
        <v>170</v>
      </c>
      <c r="H210" s="356"/>
      <c r="I210" s="356"/>
      <c r="J210" s="182"/>
    </row>
    <row r="211" spans="1:10" x14ac:dyDescent="0.6">
      <c r="A211" s="82"/>
      <c r="B211" s="83"/>
      <c r="C211" s="84"/>
      <c r="D211" s="83"/>
      <c r="E211" s="80"/>
      <c r="F211" s="67"/>
      <c r="G211" s="67"/>
      <c r="H211" s="23"/>
      <c r="I211" s="165"/>
      <c r="J211" s="181"/>
    </row>
    <row r="212" spans="1:10" x14ac:dyDescent="0.6">
      <c r="A212" s="76"/>
      <c r="B212" s="77"/>
      <c r="C212" s="78"/>
      <c r="D212" s="79"/>
      <c r="E212" s="80"/>
      <c r="F212" s="71"/>
      <c r="G212" s="23"/>
      <c r="H212" s="74" t="s">
        <v>62</v>
      </c>
      <c r="I212" s="337" t="s">
        <v>63</v>
      </c>
      <c r="J212" s="355"/>
    </row>
    <row r="213" spans="1:10" x14ac:dyDescent="0.6">
      <c r="A213" s="76"/>
      <c r="B213" s="77"/>
      <c r="C213" s="78"/>
      <c r="D213" s="79"/>
      <c r="E213" s="80"/>
      <c r="F213" s="71"/>
      <c r="G213" s="336" t="s">
        <v>168</v>
      </c>
      <c r="H213" s="336"/>
      <c r="I213" s="336"/>
      <c r="J213" s="181"/>
    </row>
    <row r="214" spans="1:10" x14ac:dyDescent="0.6">
      <c r="A214" s="82"/>
      <c r="B214" s="83"/>
      <c r="C214" s="84"/>
      <c r="D214" s="83"/>
      <c r="E214" s="80"/>
      <c r="F214" s="184" t="s">
        <v>169</v>
      </c>
      <c r="G214" s="353" t="s">
        <v>171</v>
      </c>
      <c r="H214" s="353"/>
      <c r="I214" s="353"/>
      <c r="J214" s="354"/>
    </row>
    <row r="215" spans="1:10" x14ac:dyDescent="0.6">
      <c r="A215" s="85"/>
      <c r="B215" s="86"/>
      <c r="C215" s="87"/>
      <c r="D215" s="88"/>
      <c r="E215" s="89"/>
      <c r="F215" s="90"/>
      <c r="G215" s="91"/>
      <c r="H215" s="91"/>
      <c r="I215" s="166"/>
      <c r="J215" s="183"/>
    </row>
  </sheetData>
  <mergeCells count="180">
    <mergeCell ref="G214:J214"/>
    <mergeCell ref="I208:J208"/>
    <mergeCell ref="I212:J212"/>
    <mergeCell ref="G210:I210"/>
    <mergeCell ref="C115:E115"/>
    <mergeCell ref="F115:G115"/>
    <mergeCell ref="F37:G37"/>
    <mergeCell ref="C114:E114"/>
    <mergeCell ref="F114:G114"/>
    <mergeCell ref="A170:H170"/>
    <mergeCell ref="I170:J170"/>
    <mergeCell ref="A174:J174"/>
    <mergeCell ref="A175:C175"/>
    <mergeCell ref="D175:G175"/>
    <mergeCell ref="H175:I175"/>
    <mergeCell ref="A176:C176"/>
    <mergeCell ref="D176:G176"/>
    <mergeCell ref="H176:I176"/>
    <mergeCell ref="A177:C177"/>
    <mergeCell ref="D177:G177"/>
    <mergeCell ref="H177:I177"/>
    <mergeCell ref="G213:I213"/>
    <mergeCell ref="A178:C178"/>
    <mergeCell ref="D178:G178"/>
    <mergeCell ref="H178:I178"/>
    <mergeCell ref="A200:J200"/>
    <mergeCell ref="G206:I206"/>
    <mergeCell ref="G209:I209"/>
    <mergeCell ref="A166:C166"/>
    <mergeCell ref="E166:F166"/>
    <mergeCell ref="G166:H166"/>
    <mergeCell ref="I166:J166"/>
    <mergeCell ref="A167:C167"/>
    <mergeCell ref="E167:F167"/>
    <mergeCell ref="G167:H167"/>
    <mergeCell ref="I167:J167"/>
    <mergeCell ref="A168:C168"/>
    <mergeCell ref="E168:F168"/>
    <mergeCell ref="G168:H168"/>
    <mergeCell ref="I168:J168"/>
    <mergeCell ref="A169:H169"/>
    <mergeCell ref="I169:J169"/>
    <mergeCell ref="G164:H164"/>
    <mergeCell ref="I164:J164"/>
    <mergeCell ref="A165:C165"/>
    <mergeCell ref="E165:F165"/>
    <mergeCell ref="G165:H165"/>
    <mergeCell ref="I165:J165"/>
    <mergeCell ref="C156:D156"/>
    <mergeCell ref="E156:F156"/>
    <mergeCell ref="C158:D158"/>
    <mergeCell ref="E158:F158"/>
    <mergeCell ref="C159:D159"/>
    <mergeCell ref="E159:F159"/>
    <mergeCell ref="C160:D160"/>
    <mergeCell ref="E160:F160"/>
    <mergeCell ref="C161:D161"/>
    <mergeCell ref="E161:F161"/>
    <mergeCell ref="C162:D162"/>
    <mergeCell ref="E162:F162"/>
    <mergeCell ref="A164:C164"/>
    <mergeCell ref="E164:F164"/>
    <mergeCell ref="C129:E129"/>
    <mergeCell ref="F129:G129"/>
    <mergeCell ref="A130:I130"/>
    <mergeCell ref="A131:I131"/>
    <mergeCell ref="A148:J148"/>
    <mergeCell ref="A149:B150"/>
    <mergeCell ref="C149:I149"/>
    <mergeCell ref="C150:D150"/>
    <mergeCell ref="E150:F150"/>
    <mergeCell ref="C154:D154"/>
    <mergeCell ref="E154:F154"/>
    <mergeCell ref="C155:D155"/>
    <mergeCell ref="E155:F155"/>
    <mergeCell ref="C152:D152"/>
    <mergeCell ref="E152:F152"/>
    <mergeCell ref="C153:D153"/>
    <mergeCell ref="E153:F153"/>
    <mergeCell ref="C53:E53"/>
    <mergeCell ref="F53:G53"/>
    <mergeCell ref="C68:E68"/>
    <mergeCell ref="C128:E128"/>
    <mergeCell ref="F128:G128"/>
    <mergeCell ref="A104:I104"/>
    <mergeCell ref="A105:J105"/>
    <mergeCell ref="C106:E106"/>
    <mergeCell ref="C107:E107"/>
    <mergeCell ref="F107:G107"/>
    <mergeCell ref="A126:J126"/>
    <mergeCell ref="F106:G106"/>
    <mergeCell ref="A116:I116"/>
    <mergeCell ref="F68:G68"/>
    <mergeCell ref="C69:E69"/>
    <mergeCell ref="C127:E127"/>
    <mergeCell ref="F127:G127"/>
    <mergeCell ref="C108:E108"/>
    <mergeCell ref="F108:G108"/>
    <mergeCell ref="C109:E109"/>
    <mergeCell ref="A77:J77"/>
    <mergeCell ref="A47:I47"/>
    <mergeCell ref="A70:I70"/>
    <mergeCell ref="C18:E18"/>
    <mergeCell ref="F18:G18"/>
    <mergeCell ref="C20:E20"/>
    <mergeCell ref="F30:G30"/>
    <mergeCell ref="F31:G31"/>
    <mergeCell ref="F33:G33"/>
    <mergeCell ref="F69:G69"/>
    <mergeCell ref="A50:A51"/>
    <mergeCell ref="B50:B51"/>
    <mergeCell ref="C50:E51"/>
    <mergeCell ref="F50:G51"/>
    <mergeCell ref="F34:G34"/>
    <mergeCell ref="F35:G35"/>
    <mergeCell ref="F42:G42"/>
    <mergeCell ref="F43:G43"/>
    <mergeCell ref="F44:G44"/>
    <mergeCell ref="F45:G45"/>
    <mergeCell ref="L5:M5"/>
    <mergeCell ref="A6:J6"/>
    <mergeCell ref="A7:J7"/>
    <mergeCell ref="A14:J14"/>
    <mergeCell ref="A15:A16"/>
    <mergeCell ref="B15:B16"/>
    <mergeCell ref="A25:A26"/>
    <mergeCell ref="B25:B26"/>
    <mergeCell ref="C25:E26"/>
    <mergeCell ref="F25:G26"/>
    <mergeCell ref="H25:H26"/>
    <mergeCell ref="I25:I26"/>
    <mergeCell ref="C15:E16"/>
    <mergeCell ref="F15:G16"/>
    <mergeCell ref="H15:H16"/>
    <mergeCell ref="I15:I16"/>
    <mergeCell ref="C19:E19"/>
    <mergeCell ref="F20:G20"/>
    <mergeCell ref="C21:E21"/>
    <mergeCell ref="F21:G21"/>
    <mergeCell ref="F39:G39"/>
    <mergeCell ref="F40:G40"/>
    <mergeCell ref="F36:G36"/>
    <mergeCell ref="A5:J5"/>
    <mergeCell ref="F29:G29"/>
    <mergeCell ref="F27:G27"/>
    <mergeCell ref="F28:G28"/>
    <mergeCell ref="C27:E27"/>
    <mergeCell ref="C88:E88"/>
    <mergeCell ref="A88:A89"/>
    <mergeCell ref="C79:E79"/>
    <mergeCell ref="A79:A80"/>
    <mergeCell ref="H50:H51"/>
    <mergeCell ref="A75:A76"/>
    <mergeCell ref="B75:B76"/>
    <mergeCell ref="C75:E76"/>
    <mergeCell ref="F75:G76"/>
    <mergeCell ref="H75:H76"/>
    <mergeCell ref="C78:E78"/>
    <mergeCell ref="F78:G78"/>
    <mergeCell ref="I75:I76"/>
    <mergeCell ref="I50:I51"/>
    <mergeCell ref="C35:E35"/>
    <mergeCell ref="F38:G38"/>
    <mergeCell ref="A100:A101"/>
    <mergeCell ref="B100:B101"/>
    <mergeCell ref="C100:E101"/>
    <mergeCell ref="F100:G101"/>
    <mergeCell ref="H100:H101"/>
    <mergeCell ref="I100:I101"/>
    <mergeCell ref="A124:A125"/>
    <mergeCell ref="B124:B125"/>
    <mergeCell ref="C124:E125"/>
    <mergeCell ref="F124:G125"/>
    <mergeCell ref="H124:H125"/>
    <mergeCell ref="I124:I125"/>
    <mergeCell ref="F109:G109"/>
    <mergeCell ref="C110:E110"/>
    <mergeCell ref="F110:G110"/>
    <mergeCell ref="C111:E111"/>
    <mergeCell ref="F111:G111"/>
  </mergeCells>
  <pageMargins left="0" right="0" top="0.59055118110236227" bottom="0.19685039370078741" header="0.31496062992125984" footer="0.31496062992125984"/>
  <pageSetup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 ปสน02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Mayuree</dc:creator>
  <cp:lastModifiedBy>Windows User</cp:lastModifiedBy>
  <cp:lastPrinted>2018-10-03T04:43:09Z</cp:lastPrinted>
  <dcterms:created xsi:type="dcterms:W3CDTF">2018-03-20T03:13:26Z</dcterms:created>
  <dcterms:modified xsi:type="dcterms:W3CDTF">2018-10-03T04:50:16Z</dcterms:modified>
</cp:coreProperties>
</file>