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รายงานผล 2-61\"/>
    </mc:Choice>
  </mc:AlternateContent>
  <bookViews>
    <workbookView xWindow="0" yWindow="0" windowWidth="20490" windowHeight="7800"/>
  </bookViews>
  <sheets>
    <sheet name="แบบประเมินสายสนับสนุน" sheetId="4" r:id="rId1"/>
    <sheet name="แบบประเมินธรรมาภิบาล" sheetId="5" r:id="rId2"/>
    <sheet name="Sheet1" sheetId="6" r:id="rId3"/>
  </sheets>
  <definedNames>
    <definedName name="_xlnm.Print_Area" localSheetId="1">แบบประเมินธรรมาภิบาล!$A$1:$D$31</definedName>
    <definedName name="_xlnm.Print_Area" localSheetId="0">แบบประเมินสายสนับสนุน!$A$1:$J$195</definedName>
  </definedNames>
  <calcPr calcId="152511"/>
</workbook>
</file>

<file path=xl/calcChain.xml><?xml version="1.0" encoding="utf-8"?>
<calcChain xmlns="http://schemas.openxmlformats.org/spreadsheetml/2006/main">
  <c r="J109" i="4" l="1"/>
  <c r="J73" i="4" l="1"/>
  <c r="J72" i="4"/>
  <c r="J83" i="4" l="1"/>
  <c r="J76" i="4"/>
  <c r="J86" i="4" l="1"/>
  <c r="J100" i="4" l="1"/>
  <c r="J108" i="4" s="1"/>
  <c r="I116" i="4"/>
  <c r="I117" i="4"/>
  <c r="I118" i="4"/>
  <c r="I119" i="4"/>
  <c r="I115" i="4"/>
  <c r="I128" i="4"/>
  <c r="I132" i="4" l="1"/>
  <c r="D138" i="4"/>
  <c r="I125" i="4"/>
  <c r="I124" i="4"/>
  <c r="I123" i="4"/>
  <c r="I122" i="4"/>
  <c r="I121" i="4"/>
  <c r="J90" i="4"/>
  <c r="J98" i="4" s="1"/>
  <c r="J62" i="4"/>
  <c r="J74" i="4" s="1"/>
  <c r="J55" i="4"/>
  <c r="J50" i="4"/>
  <c r="J40" i="4"/>
  <c r="J35" i="4"/>
  <c r="J30" i="4"/>
  <c r="J60" i="4" l="1"/>
  <c r="J45" i="4"/>
  <c r="D137" i="4" l="1"/>
  <c r="D139" i="4" s="1"/>
</calcChain>
</file>

<file path=xl/sharedStrings.xml><?xml version="1.0" encoding="utf-8"?>
<sst xmlns="http://schemas.openxmlformats.org/spreadsheetml/2006/main" count="191" uniqueCount="154">
  <si>
    <t>หมายเหตุ</t>
  </si>
  <si>
    <t>คะแนน</t>
  </si>
  <si>
    <t>รวม</t>
  </si>
  <si>
    <t>แบบประเมินความสามารถในการบริหารและการจัดการตามหลักธรรมาภิบาล</t>
  </si>
  <si>
    <t>หัวข้อ</t>
  </si>
  <si>
    <t>ผลการประเมิน</t>
  </si>
  <si>
    <t xml:space="preserve">คำชี้แจงในการประเมิน  :  5 = มากที่สุด  4 = มาก  3 = ปานกลาง  2 = น้อย  1 = น้อยที่สุด </t>
  </si>
  <si>
    <t xml:space="preserve">หลักประสิทธิผล (Effectiveness) </t>
  </si>
  <si>
    <t xml:space="preserve">หลักประสิทธิภาพ (Efficiency) </t>
  </si>
  <si>
    <t xml:space="preserve">หลักการตอบสนอง (Responsiveness) </t>
  </si>
  <si>
    <t xml:space="preserve">หลักภาระรับผิดชอบ (Accountability) </t>
  </si>
  <si>
    <t xml:space="preserve">หลักความโปร่งใส (Transparency) </t>
  </si>
  <si>
    <t xml:space="preserve">หลักการมีส่วนร่วม (Participation) </t>
  </si>
  <si>
    <t xml:space="preserve">หลักการกระจายอำนาจ (Decentralization) </t>
  </si>
  <si>
    <t xml:space="preserve">หลักนิติธรรม (Rule of Law) </t>
  </si>
  <si>
    <t xml:space="preserve">หลักความเสมอภาค (Equity) </t>
  </si>
  <si>
    <t xml:space="preserve">หลักมุ่งเน้นฉันทามติ (Consensus Oriented) </t>
  </si>
  <si>
    <t>รวมคะแนน</t>
  </si>
  <si>
    <t>คิดเป็นค่าคะแนนเต็ม 5 คะแนน</t>
  </si>
  <si>
    <t>(ก)</t>
  </si>
  <si>
    <t>(คำนวนจาก (ก) / 10)</t>
  </si>
  <si>
    <t>ผู้ประเมิน</t>
  </si>
  <si>
    <t>(...................................................)</t>
  </si>
  <si>
    <t>..................................................</t>
  </si>
  <si>
    <t>บุคลากรประเภทสายสนับสนุนวิชาการ  สังกัดมหาวิทยาลัยแม่โจ้</t>
  </si>
  <si>
    <t>ส่วนที่ 1  ข้อมูลส่วนบุคคล</t>
  </si>
  <si>
    <t xml:space="preserve">   ประเภทตำแหน่ง  </t>
  </si>
  <si>
    <t>(ก) ภาระงาน</t>
  </si>
  <si>
    <t>การประเมินการพัฒนาตนเอง  (ร้อยละ 5)</t>
  </si>
  <si>
    <t>(ก)สมรรถนะ</t>
  </si>
  <si>
    <t>(ข)ระดับสมรรถนะ</t>
  </si>
  <si>
    <t>สมรรถนะหลัก</t>
  </si>
  <si>
    <t>1. ความใฝ่รู้</t>
  </si>
  <si>
    <t>2. การทำงานเป็นทีมและการสร้างเครือข่าย</t>
  </si>
  <si>
    <t>3. ความคิดริเริ่มสร้างสรรค์</t>
  </si>
  <si>
    <t>4. ความสามารถในการใช้ภาษาต่างประเทศ</t>
  </si>
  <si>
    <t>5. ทักษะด้านการใช้เทคโนโลยีสารสนเทศ</t>
  </si>
  <si>
    <t>สมรรถนะประจำกลุ่มงาน</t>
  </si>
  <si>
    <t>(ง) หลักเกณฑ์การประเมิน</t>
  </si>
  <si>
    <t>จำนวน</t>
  </si>
  <si>
    <t>ตัวคูณ</t>
  </si>
  <si>
    <t xml:space="preserve">ส่วนที่  4  สรุปผลการประเมิน  </t>
  </si>
  <si>
    <t>(ก) องค์ประกอบการประเมิน</t>
  </si>
  <si>
    <t>(ข) คะแนน</t>
  </si>
  <si>
    <t>สรุปคะแนนผลการประเมินการปฏิบัติราชการ  (คะแนนเต็ม 100 คะแนน)</t>
  </si>
  <si>
    <t>ระดับผลการประเมิน</t>
  </si>
  <si>
    <t>ดีเด่น                   (ช่วงคะแนน 90-100)</t>
  </si>
  <si>
    <t>ดีมาก                   (ช่วงคะแนน 80-89)</t>
  </si>
  <si>
    <t>ดี                         (ช่วงคะแนน 70-79)</t>
  </si>
  <si>
    <t>พอใช้                   (ช่วงคะแนน 60-69)</t>
  </si>
  <si>
    <t>ต้องปรับปรุง         (ช่วงคะแนนต่ำกว่า 60)</t>
  </si>
  <si>
    <t>ความคิดเห็นเพิ่มของผู้ประเมิน (ระบุข้อมูลเมื่อสิ้นรอบการประเมิน)</t>
  </si>
  <si>
    <t>ส่วนที่  5  การลงลายมือชื่อไว้เป็นหลักฐาน</t>
  </si>
  <si>
    <t>5.2   ณ วันสิ้นสุดรอบการประเมิน</t>
  </si>
  <si>
    <t>แบบรายงานภาระงานตามข้อตกลงและแบบประเมินผลการปฏิบัติราชการ</t>
  </si>
  <si>
    <t xml:space="preserve">ส่วนที่ 2 แบบรายงานภาระงานตามข้อตกลง/แบบประเมินผลสัมฤทธิ์ของงาน </t>
  </si>
  <si>
    <t>(ค) เอกสารอ้างอิง</t>
  </si>
  <si>
    <t>ส่วนที่ 3 แบบประเมินพฤติกรรมการปฏิบัติราชการ</t>
  </si>
  <si>
    <t>ประเมินผลการปฏิบัติงานครบทุกองค์ประกอบแล้ว จึงลงรายมือชื่อไว้เป็นหลักฐาน :</t>
  </si>
  <si>
    <t>ผู้รับการประเมินได้รายงานภาระงานตามข้อตกลงเพื่อประกอบการพิจารณา</t>
  </si>
  <si>
    <t xml:space="preserve">ลงชื่อ ……………………………………… </t>
  </si>
  <si>
    <t>ผู้ปฏิบัติงาน</t>
  </si>
  <si>
    <t>ลงชื่อ ………………………………………</t>
  </si>
  <si>
    <t xml:space="preserve"> ผู้บังคับบัญชาระดับเหนือขึ้นไป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</si>
  <si>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</si>
  <si>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ถึงผลการประเมินเป็นที่เรียบร้อยแล้ว จึงลงลายมือชื่อไว้เป็นหลักฐาน :</t>
  </si>
  <si>
    <t xml:space="preserve">5.1  ณ วันรายงานภาระงานตามข้อตกลง </t>
  </si>
  <si>
    <t>แบบ ป.สน-02</t>
  </si>
  <si>
    <t>แบบ ป-04</t>
  </si>
  <si>
    <t>1) จุดเด่น และ/หรือ สิ่งที่ควรปรับปรุงแก้ไข</t>
  </si>
  <si>
    <t>2) ข้อเสนอแนะเกี่ยวกับวิธีส่งเสริมและพัฒนา  เพื่อจัดทำแผนพัฒนารายบุคคล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</si>
  <si>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</si>
  <si>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</si>
  <si>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</si>
  <si>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</t>
  </si>
  <si>
    <t>(ฉ) คะแนน</t>
  </si>
  <si>
    <t>(ช) คะแนนรวม</t>
  </si>
  <si>
    <t>(จ) x (ฉ)</t>
  </si>
  <si>
    <t>(1) มาตรฐาน</t>
  </si>
  <si>
    <t xml:space="preserve"> (2) ประเมินตนเอง </t>
  </si>
  <si>
    <t>(3) ประเมินโดยผู้บังคับบัญชา</t>
  </si>
  <si>
    <t>(4) สรุป</t>
  </si>
  <si>
    <t>(5) ค่าผลต่าง  (4)-(1)</t>
  </si>
  <si>
    <t>(6) สรุปคะแนนด้านการประเมินการพัฒนาตนเอง = ผลคะแนนรวมของ(คะแนน x น้ำหนัก) / 5</t>
  </si>
  <si>
    <t>(2) สรุปคะแนนด้านภาระงานประจำ = ผลคะแนนรวมของ(คะแนน x น้ำหนัก) / 5</t>
  </si>
  <si>
    <t>(3) สรุปคะแนนด้านภาระงานเชิงพัฒนา = ผลคะแนนรวมของ(คะแนน x น้ำหนัก) / 5</t>
  </si>
  <si>
    <t>(5) สรุปคะแนนด้านภาระงานอื่นๆ ที่ได้รับมอบหมาย = ผลคะแนนรวมของ(คะแนน x น้ำหนัก) / 5</t>
  </si>
  <si>
    <t>* หมายเหตุ - หากมีระดับสมรรถนะสูงกว่าสมรรถนะมาตรฐาน ต้องแนบเอกสารอ้างอิง</t>
  </si>
  <si>
    <t xml:space="preserve">เอกสารอ้างอิง * </t>
  </si>
  <si>
    <r>
      <t xml:space="preserve">หมายเหตุ </t>
    </r>
    <r>
      <rPr>
        <sz val="16"/>
        <rFont val="TH Niramit AS"/>
      </rPr>
      <t>- ผู้ประเมิน หมายถึง ผู้บังคับบัญชาเหนือขึ้นไป 1 ระดับ</t>
    </r>
  </si>
  <si>
    <t>ภาระงานประจำ   (ร้อยละ 40)</t>
  </si>
  <si>
    <t>ระดับ 4 ผลงานอยู่ในระดับดีมาก</t>
  </si>
  <si>
    <t>ระดับ 3 ผลงานอยู่ในระดับดี</t>
  </si>
  <si>
    <t>ระดับ 2 ผลงานอยู่ในระดับพอใช้</t>
  </si>
  <si>
    <t>ระดับ 1 ผลงานอยู่ในระดับต้องปรับปรุง</t>
  </si>
  <si>
    <t>ภาระงานเชิงพัฒนา  (ร้อยละ 10)</t>
  </si>
  <si>
    <t>ระดับ 5 ผลงานอยู่ในระดับดีเด่น</t>
  </si>
  <si>
    <t>2</t>
  </si>
  <si>
    <t>1. มีแผนการพัฒนาตนเองในการทำงาน (IDP)</t>
  </si>
  <si>
    <t>2. มีการเข้าร่วมประชุม อบรม สัมมนา การแลกเปลี่ยนเรียนรู้การพัฒนาในรูปแบบอื่นตามแผน</t>
  </si>
  <si>
    <t>3. มีการรายงานสรุปของการเข้าอบรม สัมมนาในแต่ละครั้งเป็นเอกสาร</t>
  </si>
  <si>
    <t>4.มีการเผยแพร่ในรูปแบบสื่อต่างๆ เช่น website KM ของมหาวิทยาลัย (www.km.mju.ac.th)</t>
  </si>
  <si>
    <t>5. นำความรู้ที่ได้มาปรับปรุงงานประจำ</t>
  </si>
  <si>
    <t>6. พัฒนาให้เกิดนวัตกรรมของงานตัวเอง</t>
  </si>
  <si>
    <t>(จ) สรุปคะแนนส่วนพฤติกรรมการปฏิบัติราชการ (สมรรถนะ)  = [(ผลรวมของค่าคะแนน / (จำนวนสมรรถนะที่ใช้ในการประเมิน x 3 คะแนน)] x 20</t>
  </si>
  <si>
    <t>องค์ประกอบที่ 1  : ผลสัมฤทธิ์ของงาน    (ร้อยละ 80 )</t>
  </si>
  <si>
    <t>องค์ประกอบที่ 2  : พฤติกรรมการปฏิบัติราชการ    (ร้อยละ 20)</t>
  </si>
  <si>
    <t xml:space="preserve">ตำแหน่ง </t>
  </si>
  <si>
    <t xml:space="preserve">สังกัด  </t>
  </si>
  <si>
    <r>
      <t>จำนวนสมรรถนะที่มีระดับของสมรรถนะ</t>
    </r>
    <r>
      <rPr>
        <b/>
        <u/>
        <sz val="14"/>
        <rFont val="TH Niramit AS"/>
      </rPr>
      <t>สูงกว่า</t>
    </r>
    <r>
      <rPr>
        <sz val="14"/>
        <rFont val="TH Niramit AS"/>
      </rPr>
      <t>หรือ</t>
    </r>
    <r>
      <rPr>
        <b/>
        <u/>
        <sz val="14"/>
        <rFont val="TH Niramit AS"/>
      </rPr>
      <t>เท่ากับ</t>
    </r>
    <r>
      <rPr>
        <sz val="14"/>
        <rFont val="TH Niramit AS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</si>
  <si>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1 ระดับ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</si>
  <si>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2 ระดับ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</si>
  <si>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3 ระดับ</t>
    </r>
  </si>
  <si>
    <t>1. ความรับผิดชอบ</t>
  </si>
  <si>
    <t>2. ความละเอียด รอบคอบและความถูกต้อง</t>
  </si>
  <si>
    <t>3. ทักษะการปฏิบัติงานด้านช่วยวิชาการ</t>
  </si>
  <si>
    <t>4. ทักษะในการประสานงาน</t>
  </si>
  <si>
    <t>5. ทักษะการให้คำปรึกษา</t>
  </si>
  <si>
    <t xml:space="preserve">            ประธาณกรรมการหลักสูตรวิทยาการสมุนไพร</t>
  </si>
  <si>
    <t xml:space="preserve">        (ผศ.ดร. เรืองชัย จูวัฒนสำราญ )</t>
  </si>
  <si>
    <t>(นายนรินทร์  ท้าวแก่นจันทร์)</t>
  </si>
  <si>
    <t>1. ภาระงานระดับสาขา</t>
  </si>
  <si>
    <t>2.ภาระงานระดับหน่วยงาน</t>
  </si>
  <si>
    <t>ระดับ 5 ผลงานอยู่ในระดับดีเด่น
ระดับ 4 ผลงานอยุ่ในระดับดีมาก
ระดับ 3 ผลงานอยู่ในระดับดี
ระดับ 2 ผลงานอยู่ในระดับพอใช้
ระดับ 1 ผลงานอยุ่ในระดับต้องปรับปรุง</t>
  </si>
  <si>
    <t xml:space="preserve">   ประเภทบุคลากร</t>
  </si>
  <si>
    <t>คำชี้แจง</t>
  </si>
  <si>
    <t xml:space="preserve">1. แบบข้อตกลงฯ นี้เป็นการกำหนดแผนการปฏิบัติงานของผู้ปฏิบัติงานในมหาวิทยาลัยแม่โจ้ซึ่งเป็นข้อตกลงร่วมกับผู้บังคับบัญชาก่อนเริ่มปฏิบัติงาน </t>
  </si>
  <si>
    <t>2. การกำหนดข้อตกลงร่วม ผู้ปฏิบัติงานจะต้องกรอกรายละเอียดภาระงานโดยสังเขปในส่วนของภาระงานตามหน้าที่ความรับผิดชอบของตำแหน่ง และ/หรือภาระงานด้านอื่นๆ พร้อมกำหนดตัวชี้วัดความสำเร็จของภาระงานแต่ละรายการ ตลอดจนค่าเป้าหมาย และน้ำหนักร้อยละ  สำหรับในส่วนของพฤติกรรมการปฏิบัติราชการ (สมรรถนะ)  ให้ระบุเพิ่มเติมในส่วนของสมรรถนะประจำกลุ่มงาน พร้อมทั้งระบุระดับสมรรคถนะค่ามาตรฐาน</t>
  </si>
  <si>
    <t>3. การจัดทำข้อตกลงภาระงานดังกล่าวนี้ เพื่อใช้เป็นกรอบในการประเมินผลการปฏิบัติราชการ เพื่อประกอบการเลื่อนเงินเดือนและค่าจ้างในแต่ละรอบการประเมิน</t>
  </si>
  <si>
    <t xml:space="preserve">๑.สนับสนุนการเรียนการสอนสำหรับการทำวิทยานิพนธ์ของนักศึกษา, ที่ปรีกษาด้านการทดสอบวิเคราะห์สำหรับการทำวิทยานิพนธ์  ชั้นปี 3  และ 4                          </t>
  </si>
  <si>
    <t>1.2 อาจารย์ที่ปรึกษาวิทยานิพนธ์</t>
  </si>
  <si>
    <t xml:space="preserve">     (ดร.วาริน  สุทนต์)</t>
  </si>
  <si>
    <t xml:space="preserve">                                               (นายนรินทร์  ท้าวแก่นจันทร์)</t>
  </si>
  <si>
    <t xml:space="preserve">                    คณบดีคณะผลิตกรรมการเกษตร</t>
  </si>
  <si>
    <t>ผลสอบภาษา</t>
  </si>
  <si>
    <r>
      <t xml:space="preserve">   รายละเอียดข้อตกลงระหว่างวันที่ 1 ตุลาคม  2560    ถึงวันที่  30</t>
    </r>
    <r>
      <rPr>
        <sz val="14"/>
        <color rgb="FFFF0000"/>
        <rFont val="TH Niramit AS"/>
      </rPr>
      <t xml:space="preserve"> กันยายน</t>
    </r>
    <r>
      <rPr>
        <sz val="14"/>
        <color theme="1"/>
        <rFont val="TH Niramit AS"/>
      </rPr>
      <t xml:space="preserve"> </t>
    </r>
    <r>
      <rPr>
        <sz val="14"/>
        <rFont val="TH Niramit AS"/>
      </rPr>
      <t xml:space="preserve"> 2561</t>
    </r>
  </si>
  <si>
    <t>๒. จัดเตรียมสารเคมี อุปกรณ์เครื่องแก้ว ที่ใช้ในการเรียนการ สอนภาคปฏิบัติการ วส 334 การแปรรูปเชิงอุตสาหกรรม และชี้แจงระเบียบวิธีปฏิบัติงานในห้องปฏิบัติการแก่ นักศึกษาชั้นปีที่ 3-4</t>
  </si>
  <si>
    <t xml:space="preserve">๓. ควบคุมดูแลและแนะนำวิธีการทดลอง รวมทั้งเครื่องมือวิทยาศาสตร์ที่ใช้ในการเรียนการสอนภาคปฏิบัติการ  วส 334 การแปรรูปเชิงอุตสาหกรรม และ รายวิชา วิทยานิพนธ์      </t>
  </si>
  <si>
    <r>
      <t xml:space="preserve">๑. เป็นวิทยากร 
  </t>
    </r>
    <r>
      <rPr>
        <sz val="11"/>
        <rFont val="TH Niramit AS"/>
      </rPr>
      <t xml:space="preserve">    - อบรม เรื่องการผลิตชาสมุนไพร โครงการถ่ายทอดเทคโนโลยีการผลิตและแปรรูปผลิตภัณฑ์สมุนไพรแก่ชุมชน วันที่ 11 กรกฎาคม 2561
     - อบรมเรื่อง Herbs and medicinal plants analysis and extraction    โครงการ advance training in Medicinal and Aromatic plant production and processing for Bhutanวันที่ 6 กันยายน 2561</t>
    </r>
  </si>
  <si>
    <t xml:space="preserve">2. ตีพิมพ์ผลงานวิจัย 
- ในวารสารวารสารวิทยาศาสตรและเทคโนโลยี   ปีที่ 26 ฉบบัที่ 8 (ฉบับเสริม) 2561 เรื่อง Antioxidant Activities and Sensory Acceptability of  Herbal Tea of Caesalpinia sappan L. obtained by Different Infusion Processes 
-ในเอกสารการประชุมวิชาการชมรมคณะปฏิบัติงานวิทยาการ อพ.สธ. ครังที 8 “ทรัพยากรไทย : ศักยภาพมากล้นมีให้เห็น  2560 เรื่อง   EFFECT OF DRYING TEMPERATURES ON ANTIOXIDANT CAPACITY AND NUTRITION VALUE OF CAESALPINIA SAPPAN L. TEA
- ในวารสาร Agricultural Sci. J. 49 : 1 (Suppl.) : 132 – 138 (2018) เรื่อง Effect of Organic Fertilizers on Growth and Total Phenolic Content  of Artermisia lactiflora  </t>
  </si>
  <si>
    <t>ภาระงานสนันสนุนยุทธศาสตร์ (ร้อยละ 10)</t>
  </si>
  <si>
    <t xml:space="preserve">1 เข้าร่วมอบรเรื่อง การจัดการสารเคมี ในวันที่ 31 กรกฎาคม 2561 สถาบันบริการตรวจสอบคุณภาพและมาตรฐานผลิตภัณฑ์ มหาวิทยาลัยแม่โจ้
2.อบรมเชิงปฏิบัติการ การพัฒนาผลิตภัณฑ์เครื่องสำอาง หลักสูตร “การเตรียมผลิตภัณฑ์เครื่องสำอางบำรุงผิว ผลิตภัณฑ์ทำความสะอาด และน้ำหอม เพื่อการต่อยอดทางธุรกิจ รุ่น 2”  ระหว่างวันที่ 15 – 16 มีนาคม  2561 ณ คณะเภสัชศาสตร์ มหาวิทยาลัยพะเยา จังหวัดพะเยา
3. อบรม เชิงปฏิบัติการเรื่อง ผลิตภัณฑ์เพื่อสุขภาพจากจุลินทรีย์ 
ระหว่างวันที่ 21- 22 ธันวาคม 2560 ณ คณะเภสัชศาสตร ์จุฬาลงกรณ์มหาวิทยาลัย  กรุงเทพมหานคร 
4.นำเสรอผลงานวิชาการ ในงาน “ทรัพยากรไทย : ศักยภาพมากล้นมีให้เห็น” จะจัดขึ้น ณ ศูนย์เครือข่ายการเรียนรู้เพื่อภูมิภาค สถานีวิจัยบริการฯ สระบุรี จังหวัดสระบุรี ระหว่างวันที่ ๒๙ พฤศจิกายน –- ๑ ธันวาคม พ.ศ. ๒๕๖๐   </t>
  </si>
  <si>
    <t xml:space="preserve">1.กรรมการในงานกิจกรรมรับน้อง ปี 61
2.กรรมการจัดทำรถกระทง ปี 61
3. นำเสนอผลงานประชุมนานาชาติ Uttaradit Rajabhat University International Conference on Science and Technology 2018”  ระหว่างวันที่ 2 – 3 สิงหาคม  2561 ณ มหาวิทยาลัยราชภัฎอุตรดิตถ์ จังหวัดอุตรดิตถ์  </t>
  </si>
  <si>
    <t>ผลการประเมินการประกันคุณภาพหน่อยงาน  (ร้อยละ 5)</t>
  </si>
  <si>
    <t>ผลการประเมินการประกันคุณภาพหน่อยงาน  ประจำปี 2560</t>
  </si>
  <si>
    <t>ภาระงานอื่น ๆ ที่ได้รับมอบหมาย  (ร้อยละ 10)</t>
  </si>
  <si>
    <t>หน่วยงานได้รับคะแนนการประเมินเท่ากับ 3.75</t>
  </si>
  <si>
    <t xml:space="preserve">คณะทำงานในกำรฝึกซ้อมบัณฑิตที่จะรับพระรำชทำนปริญญาบัตร ค ำสั่งคณะผลิตกรรมการเกษตร ที่  029/2561 </t>
  </si>
  <si>
    <t>4. ระดับความสำเร็จตามคำรับรองการปฏิบัติงาน</t>
  </si>
  <si>
    <t>5. สนับสนุนของหน่วยงานให้สอดคล้องกับยุทธศาสตร์ของมหาวิทยาลัย</t>
  </si>
  <si>
    <t>1.1 จัดทำเอกสารประกันคุณภาพระดับหลักสูตร</t>
  </si>
  <si>
    <t>1.3 จัดตารางการเรียน การสอน ของหลักสูตร</t>
  </si>
  <si>
    <t xml:space="preserve">1.4 อาจารย์พิเศษสอน 334 การแปรรูปเชิงอุตสาหกรรม
</t>
  </si>
  <si>
    <t>(ซ) สรุปคะแนนส่วนผลสัมฤทธิ์ของงาน = ผลรวมของ (1)+(2)+(3)+(4)+(5)+(6)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</si>
</sst>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40" x14ac:knownFonts="1">
    <font>
      <sz val="10"/>
      <name val="Arial"/>
      <charset val="222"/>
    </font>
    <font>
      <sz val="8"/>
      <name val="Arial"/>
      <family val="2"/>
    </font>
    <font>
      <b/>
      <sz val="16"/>
      <name val="TH Niramit AS"/>
    </font>
    <font>
      <sz val="16"/>
      <name val="TH Niramit AS"/>
    </font>
    <font>
      <sz val="14"/>
      <name val="TH Niramit AS"/>
    </font>
    <font>
      <b/>
      <u/>
      <sz val="18"/>
      <name val="TH Niramit AS"/>
    </font>
    <font>
      <i/>
      <sz val="14"/>
      <name val="TH Niramit AS"/>
    </font>
    <font>
      <u/>
      <sz val="16"/>
      <name val="TH Niramit AS"/>
    </font>
    <font>
      <sz val="13"/>
      <name val="TH NiramitIT๙"/>
    </font>
    <font>
      <b/>
      <sz val="14"/>
      <name val="TH NiramitIT๙"/>
    </font>
    <font>
      <sz val="14"/>
      <name val="TH NiramitIT๙"/>
    </font>
    <font>
      <sz val="16"/>
      <name val="TH NiramitIT๙"/>
    </font>
    <font>
      <b/>
      <sz val="16"/>
      <name val="TH NiramitIT๙"/>
    </font>
    <font>
      <sz val="12"/>
      <name val="TH NiramitIT๙"/>
    </font>
    <font>
      <sz val="8"/>
      <name val="TH NiramitIT๙"/>
    </font>
    <font>
      <sz val="15"/>
      <name val="TH Niramit AS"/>
    </font>
    <font>
      <sz val="12"/>
      <name val="TH Niramit AS"/>
    </font>
    <font>
      <b/>
      <sz val="14"/>
      <name val="TH Niramit AS"/>
    </font>
    <font>
      <sz val="13"/>
      <name val="TH Niramit AS"/>
    </font>
    <font>
      <b/>
      <sz val="14"/>
      <color indexed="10"/>
      <name val="TH Niramit AS"/>
    </font>
    <font>
      <b/>
      <sz val="12"/>
      <name val="TH Niramit AS"/>
    </font>
    <font>
      <b/>
      <sz val="12"/>
      <color indexed="8"/>
      <name val="TH Niramit AS"/>
    </font>
    <font>
      <b/>
      <sz val="15"/>
      <name val="TH Niramit AS"/>
    </font>
    <font>
      <b/>
      <sz val="13"/>
      <name val="TH Niramit AS"/>
    </font>
    <font>
      <sz val="10"/>
      <name val="TH Niramit AS"/>
    </font>
    <font>
      <b/>
      <u/>
      <sz val="14"/>
      <name val="TH Niramit AS"/>
    </font>
    <font>
      <sz val="13"/>
      <color indexed="12"/>
      <name val="TH Niramit AS"/>
    </font>
    <font>
      <sz val="14"/>
      <color indexed="12"/>
      <name val="TH Niramit AS"/>
    </font>
    <font>
      <u/>
      <sz val="14"/>
      <name val="TH Niramit AS"/>
    </font>
    <font>
      <sz val="15"/>
      <color indexed="8"/>
      <name val="TH Niramit AS"/>
    </font>
    <font>
      <sz val="8"/>
      <color indexed="10"/>
      <name val="TH Niramit AS"/>
    </font>
    <font>
      <sz val="8"/>
      <name val="TH Niramit AS"/>
    </font>
    <font>
      <sz val="13"/>
      <color indexed="10"/>
      <name val="TH Niramit AS"/>
    </font>
    <font>
      <sz val="14"/>
      <color indexed="10"/>
      <name val="TH Niramit AS"/>
    </font>
    <font>
      <sz val="16"/>
      <color indexed="10"/>
      <name val="TH Niramit AS"/>
    </font>
    <font>
      <sz val="14"/>
      <color rgb="FFFF0000"/>
      <name val="TH Niramit AS"/>
    </font>
    <font>
      <sz val="14"/>
      <color theme="1"/>
      <name val="TH Niramit AS"/>
    </font>
    <font>
      <u/>
      <sz val="13"/>
      <name val="TH Niramit AS"/>
    </font>
    <font>
      <b/>
      <sz val="10"/>
      <name val="TH Niramit AS"/>
    </font>
    <font>
      <sz val="11"/>
      <name val="TH Niramit AS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3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4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" xfId="0" applyFont="1" applyBorder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10" fillId="0" borderId="0" xfId="0" applyFont="1" applyBorder="1"/>
    <xf numFmtId="0" fontId="11" fillId="0" borderId="0" xfId="0" applyFont="1" applyBorder="1"/>
    <xf numFmtId="0" fontId="9" fillId="0" borderId="0" xfId="0" applyFont="1"/>
    <xf numFmtId="0" fontId="13" fillId="0" borderId="0" xfId="0" applyFont="1" applyAlignment="1">
      <alignment horizontal="center" vertical="center"/>
    </xf>
    <xf numFmtId="0" fontId="8" fillId="0" borderId="0" xfId="0" applyFont="1" applyBorder="1"/>
    <xf numFmtId="0" fontId="10" fillId="0" borderId="23" xfId="0" applyFont="1" applyBorder="1"/>
    <xf numFmtId="0" fontId="10" fillId="0" borderId="0" xfId="0" applyFont="1" applyAlignment="1">
      <alignment vertical="center"/>
    </xf>
    <xf numFmtId="0" fontId="10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0" fillId="0" borderId="14" xfId="0" applyFont="1" applyBorder="1" applyProtection="1">
      <protection locked="0"/>
    </xf>
    <xf numFmtId="0" fontId="10" fillId="0" borderId="0" xfId="0" applyFont="1" applyBorder="1" applyProtection="1">
      <protection locked="0"/>
    </xf>
    <xf numFmtId="0" fontId="11" fillId="0" borderId="24" xfId="0" applyFont="1" applyBorder="1"/>
    <xf numFmtId="0" fontId="8" fillId="0" borderId="0" xfId="0" applyFont="1" applyFill="1"/>
    <xf numFmtId="0" fontId="15" fillId="0" borderId="11" xfId="0" applyFont="1" applyBorder="1" applyAlignment="1">
      <alignment vertical="top" wrapText="1"/>
    </xf>
    <xf numFmtId="0" fontId="3" fillId="0" borderId="9" xfId="0" applyFont="1" applyBorder="1"/>
    <xf numFmtId="0" fontId="3" fillId="0" borderId="14" xfId="0" applyFont="1" applyBorder="1"/>
    <xf numFmtId="0" fontId="6" fillId="0" borderId="10" xfId="0" applyFont="1" applyBorder="1"/>
    <xf numFmtId="0" fontId="3" fillId="0" borderId="12" xfId="0" applyFont="1" applyBorder="1"/>
    <xf numFmtId="0" fontId="3" fillId="0" borderId="0" xfId="0" applyFont="1" applyBorder="1"/>
    <xf numFmtId="0" fontId="3" fillId="0" borderId="13" xfId="0" applyFont="1" applyBorder="1"/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12" xfId="0" applyFont="1" applyBorder="1"/>
    <xf numFmtId="0" fontId="4" fillId="0" borderId="0" xfId="0" applyFont="1" applyBorder="1"/>
    <xf numFmtId="0" fontId="4" fillId="0" borderId="13" xfId="0" applyFont="1" applyBorder="1"/>
    <xf numFmtId="0" fontId="4" fillId="0" borderId="0" xfId="0" applyFont="1"/>
    <xf numFmtId="0" fontId="4" fillId="0" borderId="0" xfId="0" applyFont="1" applyFill="1" applyBorder="1" applyAlignment="1" applyProtection="1">
      <alignment vertical="top"/>
      <protection locked="0"/>
    </xf>
    <xf numFmtId="0" fontId="18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Border="1" applyAlignment="1">
      <alignment horizontal="left"/>
    </xf>
    <xf numFmtId="0" fontId="4" fillId="0" borderId="2" xfId="0" applyFont="1" applyBorder="1"/>
    <xf numFmtId="0" fontId="4" fillId="0" borderId="24" xfId="0" applyFont="1" applyBorder="1"/>
    <xf numFmtId="0" fontId="4" fillId="0" borderId="5" xfId="0" applyFont="1" applyBorder="1"/>
    <xf numFmtId="0" fontId="20" fillId="0" borderId="8" xfId="0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0" fontId="17" fillId="2" borderId="23" xfId="0" applyFont="1" applyFill="1" applyBorder="1" applyAlignment="1">
      <alignment horizontal="left" vertical="center" shrinkToFit="1"/>
    </xf>
    <xf numFmtId="0" fontId="17" fillId="2" borderId="7" xfId="0" applyFont="1" applyFill="1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13" xfId="0" applyFont="1" applyBorder="1" applyAlignment="1">
      <alignment horizontal="left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1" xfId="0" applyFont="1" applyBorder="1"/>
    <xf numFmtId="0" fontId="17" fillId="0" borderId="13" xfId="0" applyFont="1" applyBorder="1"/>
    <xf numFmtId="0" fontId="17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/>
    <xf numFmtId="0" fontId="4" fillId="0" borderId="0" xfId="0" applyFont="1" applyBorder="1" applyAlignment="1">
      <alignment horizontal="left" vertical="top" wrapText="1"/>
    </xf>
    <xf numFmtId="0" fontId="17" fillId="0" borderId="0" xfId="0" applyFont="1"/>
    <xf numFmtId="0" fontId="4" fillId="0" borderId="24" xfId="0" applyFont="1" applyBorder="1" applyAlignment="1">
      <alignment horizontal="left" vertical="top" wrapText="1"/>
    </xf>
    <xf numFmtId="0" fontId="17" fillId="0" borderId="4" xfId="0" applyFont="1" applyBorder="1"/>
    <xf numFmtId="0" fontId="17" fillId="0" borderId="5" xfId="0" applyFont="1" applyBorder="1"/>
    <xf numFmtId="0" fontId="17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/>
    </xf>
    <xf numFmtId="0" fontId="4" fillId="0" borderId="13" xfId="0" applyFont="1" applyBorder="1" applyAlignment="1">
      <alignment horizontal="left" vertical="top" wrapText="1"/>
    </xf>
    <xf numFmtId="0" fontId="17" fillId="0" borderId="12" xfId="0" applyFont="1" applyBorder="1"/>
    <xf numFmtId="0" fontId="4" fillId="0" borderId="5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center"/>
    </xf>
    <xf numFmtId="0" fontId="17" fillId="0" borderId="2" xfId="0" applyFont="1" applyBorder="1"/>
    <xf numFmtId="0" fontId="17" fillId="0" borderId="0" xfId="0" applyFont="1" applyBorder="1" applyAlignment="1">
      <alignment horizontal="center"/>
    </xf>
    <xf numFmtId="0" fontId="23" fillId="0" borderId="13" xfId="0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23" fillId="0" borderId="11" xfId="0" applyFont="1" applyFill="1" applyBorder="1" applyAlignment="1">
      <alignment horizontal="left"/>
    </xf>
    <xf numFmtId="0" fontId="18" fillId="0" borderId="0" xfId="0" applyFont="1"/>
    <xf numFmtId="0" fontId="18" fillId="0" borderId="0" xfId="0" applyFont="1" applyFill="1"/>
    <xf numFmtId="0" fontId="23" fillId="0" borderId="5" xfId="0" applyFont="1" applyFill="1" applyBorder="1" applyAlignment="1">
      <alignment horizontal="left"/>
    </xf>
    <xf numFmtId="0" fontId="23" fillId="0" borderId="4" xfId="0" applyFont="1" applyFill="1" applyBorder="1" applyAlignment="1">
      <alignment horizontal="left"/>
    </xf>
    <xf numFmtId="2" fontId="17" fillId="0" borderId="4" xfId="0" applyNumberFormat="1" applyFont="1" applyBorder="1" applyAlignment="1">
      <alignment horizontal="center"/>
    </xf>
    <xf numFmtId="0" fontId="23" fillId="0" borderId="8" xfId="0" applyFont="1" applyFill="1" applyBorder="1" applyAlignment="1">
      <alignment horizontal="center"/>
    </xf>
    <xf numFmtId="0" fontId="23" fillId="0" borderId="9" xfId="0" applyFont="1" applyFill="1" applyBorder="1" applyAlignment="1">
      <alignment horizontal="left"/>
    </xf>
    <xf numFmtId="0" fontId="23" fillId="0" borderId="10" xfId="0" applyFont="1" applyFill="1" applyBorder="1" applyAlignment="1">
      <alignment horizontal="left"/>
    </xf>
    <xf numFmtId="0" fontId="23" fillId="0" borderId="12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18" fillId="0" borderId="13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left" vertical="top" wrapText="1"/>
    </xf>
    <xf numFmtId="0" fontId="23" fillId="0" borderId="11" xfId="0" applyFont="1" applyBorder="1"/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0" fontId="18" fillId="0" borderId="0" xfId="0" applyFont="1" applyBorder="1"/>
    <xf numFmtId="0" fontId="18" fillId="0" borderId="14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/>
    </xf>
    <xf numFmtId="49" fontId="4" fillId="0" borderId="0" xfId="0" applyNumberFormat="1" applyFont="1" applyBorder="1" applyAlignment="1">
      <alignment vertical="center"/>
    </xf>
    <xf numFmtId="0" fontId="17" fillId="0" borderId="8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8" xfId="0" applyNumberFormat="1" applyFont="1" applyBorder="1" applyAlignment="1">
      <alignment horizontal="center" vertical="top" wrapText="1"/>
    </xf>
    <xf numFmtId="0" fontId="17" fillId="0" borderId="5" xfId="0" applyNumberFormat="1" applyFont="1" applyBorder="1" applyAlignment="1">
      <alignment horizontal="center" vertical="top" wrapText="1"/>
    </xf>
    <xf numFmtId="0" fontId="25" fillId="0" borderId="9" xfId="0" applyFont="1" applyBorder="1"/>
    <xf numFmtId="0" fontId="25" fillId="0" borderId="10" xfId="0" applyFont="1" applyBorder="1"/>
    <xf numFmtId="0" fontId="4" fillId="0" borderId="9" xfId="0" applyFont="1" applyBorder="1"/>
    <xf numFmtId="49" fontId="4" fillId="0" borderId="10" xfId="0" applyNumberFormat="1" applyFont="1" applyBorder="1"/>
    <xf numFmtId="49" fontId="4" fillId="0" borderId="14" xfId="0" applyNumberFormat="1" applyFont="1" applyBorder="1"/>
    <xf numFmtId="49" fontId="4" fillId="0" borderId="9" xfId="0" applyNumberFormat="1" applyFont="1" applyBorder="1"/>
    <xf numFmtId="0" fontId="17" fillId="0" borderId="8" xfId="0" applyNumberFormat="1" applyFont="1" applyBorder="1" applyAlignment="1"/>
    <xf numFmtId="0" fontId="17" fillId="0" borderId="10" xfId="0" applyNumberFormat="1" applyFont="1" applyBorder="1" applyAlignment="1"/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17" fillId="0" borderId="28" xfId="0" applyNumberFormat="1" applyFont="1" applyBorder="1" applyAlignment="1">
      <alignment horizontal="center"/>
    </xf>
    <xf numFmtId="0" fontId="17" fillId="0" borderId="13" xfId="0" applyNumberFormat="1" applyFont="1" applyBorder="1" applyAlignment="1"/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7" fillId="0" borderId="25" xfId="0" applyNumberFormat="1" applyFont="1" applyBorder="1" applyAlignment="1">
      <alignment horizontal="center"/>
    </xf>
    <xf numFmtId="0" fontId="4" fillId="0" borderId="18" xfId="0" applyFont="1" applyBorder="1" applyAlignment="1"/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49" fontId="4" fillId="0" borderId="19" xfId="0" applyNumberFormat="1" applyFont="1" applyBorder="1" applyAlignment="1">
      <alignment horizontal="center"/>
    </xf>
    <xf numFmtId="49" fontId="4" fillId="0" borderId="26" xfId="0" applyNumberFormat="1" applyFont="1" applyBorder="1" applyAlignment="1">
      <alignment horizontal="center"/>
    </xf>
    <xf numFmtId="0" fontId="17" fillId="0" borderId="4" xfId="0" applyNumberFormat="1" applyFont="1" applyBorder="1" applyAlignment="1">
      <alignment horizontal="center"/>
    </xf>
    <xf numFmtId="49" fontId="4" fillId="0" borderId="21" xfId="0" applyNumberFormat="1" applyFont="1" applyBorder="1"/>
    <xf numFmtId="49" fontId="4" fillId="0" borderId="9" xfId="0" applyNumberFormat="1" applyFont="1" applyBorder="1" applyAlignment="1">
      <alignment horizontal="center"/>
    </xf>
    <xf numFmtId="0" fontId="17" fillId="0" borderId="8" xfId="0" applyNumberFormat="1" applyFont="1" applyBorder="1" applyAlignment="1">
      <alignment horizontal="center"/>
    </xf>
    <xf numFmtId="49" fontId="4" fillId="0" borderId="13" xfId="0" applyNumberFormat="1" applyFont="1" applyBorder="1" applyAlignment="1"/>
    <xf numFmtId="0" fontId="4" fillId="0" borderId="13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17" fillId="0" borderId="26" xfId="0" applyNumberFormat="1" applyFont="1" applyBorder="1" applyAlignment="1">
      <alignment horizontal="center"/>
    </xf>
    <xf numFmtId="0" fontId="4" fillId="0" borderId="20" xfId="0" applyFont="1" applyBorder="1" applyAlignment="1"/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/>
    <xf numFmtId="0" fontId="17" fillId="0" borderId="2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3" xfId="0" applyFont="1" applyBorder="1"/>
    <xf numFmtId="0" fontId="17" fillId="0" borderId="0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28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9" xfId="0" applyFont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29" fillId="0" borderId="14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7" fillId="0" borderId="0" xfId="0" applyFont="1" applyBorder="1"/>
    <xf numFmtId="0" fontId="4" fillId="0" borderId="0" xfId="0" applyFont="1" applyProtection="1">
      <protection locked="0"/>
    </xf>
    <xf numFmtId="0" fontId="30" fillId="0" borderId="0" xfId="0" applyFont="1" applyBorder="1"/>
    <xf numFmtId="49" fontId="31" fillId="0" borderId="0" xfId="0" applyNumberFormat="1" applyFont="1" applyBorder="1" applyAlignment="1">
      <alignment vertical="center"/>
    </xf>
    <xf numFmtId="0" fontId="17" fillId="0" borderId="9" xfId="0" applyFont="1" applyBorder="1" applyAlignment="1"/>
    <xf numFmtId="0" fontId="17" fillId="0" borderId="14" xfId="0" applyFont="1" applyBorder="1" applyAlignment="1"/>
    <xf numFmtId="0" fontId="17" fillId="0" borderId="10" xfId="0" applyFont="1" applyBorder="1" applyAlignment="1"/>
    <xf numFmtId="0" fontId="4" fillId="0" borderId="12" xfId="0" applyFont="1" applyBorder="1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18" fillId="0" borderId="0" xfId="0" applyFont="1" applyBorder="1" applyAlignment="1" applyProtection="1">
      <protection locked="0"/>
    </xf>
    <xf numFmtId="0" fontId="18" fillId="0" borderId="0" xfId="0" applyFont="1" applyBorder="1" applyAlignment="1">
      <alignment horizontal="left"/>
    </xf>
    <xf numFmtId="0" fontId="4" fillId="0" borderId="0" xfId="0" applyFont="1" applyBorder="1" applyProtection="1">
      <protection locked="0"/>
    </xf>
    <xf numFmtId="0" fontId="4" fillId="0" borderId="13" xfId="0" applyFont="1" applyBorder="1" applyProtection="1">
      <protection locked="0"/>
    </xf>
    <xf numFmtId="0" fontId="31" fillId="0" borderId="0" xfId="0" applyFont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18" fillId="0" borderId="0" xfId="0" applyFont="1" applyBorder="1" applyAlignment="1"/>
    <xf numFmtId="0" fontId="4" fillId="0" borderId="14" xfId="0" applyFont="1" applyBorder="1" applyProtection="1">
      <protection locked="0"/>
    </xf>
    <xf numFmtId="0" fontId="18" fillId="0" borderId="12" xfId="0" applyFont="1" applyBorder="1" applyAlignment="1" applyProtection="1">
      <alignment horizontal="right"/>
      <protection locked="0"/>
    </xf>
    <xf numFmtId="0" fontId="18" fillId="0" borderId="12" xfId="0" applyFont="1" applyBorder="1" applyAlignment="1" applyProtection="1">
      <protection locked="0"/>
    </xf>
    <xf numFmtId="0" fontId="18" fillId="0" borderId="0" xfId="0" applyFont="1" applyBorder="1" applyAlignment="1" applyProtection="1">
      <alignment horizontal="right"/>
      <protection locked="0"/>
    </xf>
    <xf numFmtId="0" fontId="18" fillId="0" borderId="12" xfId="0" applyFon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 indent="2"/>
      <protection locked="0"/>
    </xf>
    <xf numFmtId="0" fontId="32" fillId="0" borderId="12" xfId="0" applyFont="1" applyBorder="1" applyAlignment="1" applyProtection="1">
      <alignment horizontal="right"/>
      <protection locked="0"/>
    </xf>
    <xf numFmtId="0" fontId="32" fillId="0" borderId="0" xfId="0" applyFont="1" applyBorder="1" applyAlignment="1" applyProtection="1">
      <alignment horizontal="right"/>
      <protection locked="0"/>
    </xf>
    <xf numFmtId="0" fontId="33" fillId="0" borderId="0" xfId="0" applyFont="1" applyBorder="1" applyProtection="1">
      <protection locked="0"/>
    </xf>
    <xf numFmtId="0" fontId="32" fillId="0" borderId="0" xfId="0" applyFont="1" applyBorder="1" applyAlignment="1" applyProtection="1">
      <protection locked="0"/>
    </xf>
    <xf numFmtId="0" fontId="32" fillId="0" borderId="12" xfId="0" applyFont="1" applyBorder="1" applyAlignment="1" applyProtection="1">
      <protection locked="0"/>
    </xf>
    <xf numFmtId="0" fontId="32" fillId="0" borderId="0" xfId="0" applyFont="1" applyBorder="1" applyAlignment="1" applyProtection="1">
      <alignment horizontal="left" indent="2"/>
      <protection locked="0"/>
    </xf>
    <xf numFmtId="0" fontId="32" fillId="0" borderId="12" xfId="0" applyFont="1" applyBorder="1" applyAlignment="1" applyProtection="1">
      <alignment horizontal="left"/>
      <protection locked="0"/>
    </xf>
    <xf numFmtId="0" fontId="32" fillId="0" borderId="0" xfId="0" applyFont="1" applyBorder="1" applyAlignment="1" applyProtection="1">
      <alignment horizontal="left"/>
      <protection locked="0"/>
    </xf>
    <xf numFmtId="0" fontId="34" fillId="0" borderId="0" xfId="0" applyFont="1" applyBorder="1"/>
    <xf numFmtId="0" fontId="18" fillId="0" borderId="0" xfId="0" applyFont="1" applyBorder="1" applyAlignment="1" applyProtection="1">
      <alignment horizontal="center"/>
      <protection locked="0"/>
    </xf>
    <xf numFmtId="0" fontId="32" fillId="0" borderId="2" xfId="0" applyFont="1" applyBorder="1" applyAlignment="1" applyProtection="1">
      <alignment horizontal="right"/>
      <protection locked="0"/>
    </xf>
    <xf numFmtId="0" fontId="32" fillId="0" borderId="24" xfId="0" applyFont="1" applyBorder="1" applyAlignment="1" applyProtection="1">
      <alignment horizontal="right"/>
      <protection locked="0"/>
    </xf>
    <xf numFmtId="0" fontId="33" fillId="0" borderId="24" xfId="0" applyFont="1" applyBorder="1" applyProtection="1">
      <protection locked="0"/>
    </xf>
    <xf numFmtId="0" fontId="32" fillId="0" borderId="24" xfId="0" applyFont="1" applyBorder="1" applyAlignment="1" applyProtection="1">
      <protection locked="0"/>
    </xf>
    <xf numFmtId="0" fontId="32" fillId="0" borderId="2" xfId="0" applyFont="1" applyBorder="1" applyAlignment="1" applyProtection="1">
      <protection locked="0"/>
    </xf>
    <xf numFmtId="0" fontId="18" fillId="0" borderId="24" xfId="0" applyFont="1" applyBorder="1" applyAlignment="1"/>
    <xf numFmtId="0" fontId="4" fillId="0" borderId="5" xfId="0" applyFont="1" applyBorder="1" applyProtection="1">
      <protection locked="0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18" fillId="0" borderId="13" xfId="0" applyFont="1" applyBorder="1"/>
    <xf numFmtId="0" fontId="18" fillId="0" borderId="13" xfId="0" applyFont="1" applyBorder="1" applyAlignment="1">
      <alignment horizontal="left"/>
    </xf>
    <xf numFmtId="0" fontId="18" fillId="0" borderId="8" xfId="0" applyFont="1" applyBorder="1" applyAlignment="1">
      <alignment horizontal="left" vertical="top" wrapText="1"/>
    </xf>
    <xf numFmtId="0" fontId="18" fillId="0" borderId="9" xfId="0" applyFont="1" applyBorder="1" applyAlignment="1"/>
    <xf numFmtId="0" fontId="18" fillId="0" borderId="14" xfId="0" applyFont="1" applyBorder="1" applyAlignment="1"/>
    <xf numFmtId="0" fontId="18" fillId="0" borderId="10" xfId="0" applyFont="1" applyBorder="1" applyAlignment="1"/>
    <xf numFmtId="0" fontId="18" fillId="0" borderId="12" xfId="0" applyFont="1" applyBorder="1" applyAlignment="1"/>
    <xf numFmtId="0" fontId="18" fillId="0" borderId="13" xfId="0" applyFont="1" applyBorder="1" applyAlignment="1"/>
    <xf numFmtId="0" fontId="18" fillId="0" borderId="4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9" fillId="0" borderId="0" xfId="0" applyFont="1" applyAlignment="1"/>
    <xf numFmtId="0" fontId="37" fillId="0" borderId="0" xfId="0" applyFont="1" applyBorder="1"/>
    <xf numFmtId="0" fontId="38" fillId="0" borderId="11" xfId="0" applyFont="1" applyBorder="1" applyAlignment="1">
      <alignment vertical="top"/>
    </xf>
    <xf numFmtId="0" fontId="24" fillId="0" borderId="11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 vertical="top" wrapText="1"/>
    </xf>
    <xf numFmtId="0" fontId="24" fillId="0" borderId="4" xfId="0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horizontal="center" vertical="top" wrapText="1"/>
    </xf>
    <xf numFmtId="0" fontId="17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11" xfId="0" applyFont="1" applyFill="1" applyBorder="1" applyAlignment="1">
      <alignment horizontal="left" vertical="top" wrapText="1"/>
    </xf>
    <xf numFmtId="0" fontId="24" fillId="0" borderId="11" xfId="0" applyFont="1" applyFill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24" fillId="0" borderId="4" xfId="0" applyFont="1" applyFill="1" applyBorder="1" applyAlignment="1">
      <alignment vertical="top" wrapText="1"/>
    </xf>
    <xf numFmtId="0" fontId="4" fillId="0" borderId="8" xfId="0" applyFont="1" applyBorder="1" applyAlignment="1">
      <alignment vertical="top"/>
    </xf>
    <xf numFmtId="0" fontId="17" fillId="0" borderId="8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top" wrapText="1"/>
    </xf>
    <xf numFmtId="0" fontId="18" fillId="0" borderId="12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/>
    </xf>
    <xf numFmtId="187" fontId="23" fillId="0" borderId="1" xfId="0" applyNumberFormat="1" applyFont="1" applyBorder="1" applyAlignment="1">
      <alignment horizontal="center" vertical="top"/>
    </xf>
    <xf numFmtId="2" fontId="17" fillId="0" borderId="5" xfId="0" applyNumberFormat="1" applyFont="1" applyBorder="1" applyAlignment="1">
      <alignment horizontal="center" vertical="top"/>
    </xf>
    <xf numFmtId="2" fontId="17" fillId="0" borderId="8" xfId="0" applyNumberFormat="1" applyFont="1" applyBorder="1" applyAlignment="1">
      <alignment horizontal="center"/>
    </xf>
    <xf numFmtId="0" fontId="16" fillId="0" borderId="12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6" fillId="0" borderId="13" xfId="0" applyFont="1" applyBorder="1" applyAlignment="1">
      <alignment vertical="top" wrapText="1"/>
    </xf>
    <xf numFmtId="0" fontId="24" fillId="0" borderId="13" xfId="0" applyFont="1" applyFill="1" applyBorder="1" applyAlignment="1">
      <alignment horizontal="left" vertical="top" wrapText="1"/>
    </xf>
    <xf numFmtId="0" fontId="24" fillId="0" borderId="5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8" fillId="0" borderId="0" xfId="0" applyFont="1" applyBorder="1" applyAlignment="1" applyProtection="1">
      <protection locked="0"/>
    </xf>
    <xf numFmtId="0" fontId="18" fillId="0" borderId="13" xfId="0" applyFont="1" applyBorder="1" applyAlignment="1" applyProtection="1">
      <protection locked="0"/>
    </xf>
    <xf numFmtId="0" fontId="4" fillId="0" borderId="0" xfId="0" applyFont="1" applyAlignment="1">
      <alignment horizontal="center"/>
    </xf>
    <xf numFmtId="0" fontId="18" fillId="0" borderId="0" xfId="0" applyFont="1" applyBorder="1" applyAlignment="1" applyProtection="1">
      <alignment horizontal="left"/>
      <protection locked="0"/>
    </xf>
    <xf numFmtId="0" fontId="18" fillId="0" borderId="8" xfId="0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4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/>
    </xf>
    <xf numFmtId="0" fontId="15" fillId="0" borderId="14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24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9" fillId="0" borderId="24" xfId="0" applyFont="1" applyBorder="1" applyAlignment="1"/>
    <xf numFmtId="0" fontId="15" fillId="0" borderId="2" xfId="0" applyFont="1" applyBorder="1" applyAlignment="1">
      <alignment horizontal="left"/>
    </xf>
    <xf numFmtId="0" fontId="15" fillId="0" borderId="2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8" fillId="0" borderId="2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23" fillId="2" borderId="9" xfId="0" applyFont="1" applyFill="1" applyBorder="1" applyAlignment="1">
      <alignment horizontal="left"/>
    </xf>
    <xf numFmtId="0" fontId="23" fillId="2" borderId="14" xfId="0" applyFont="1" applyFill="1" applyBorder="1" applyAlignment="1">
      <alignment horizontal="left"/>
    </xf>
    <xf numFmtId="0" fontId="23" fillId="2" borderId="10" xfId="0" applyFont="1" applyFill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8" fillId="0" borderId="9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4" fillId="0" borderId="9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6" fillId="0" borderId="9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4" xfId="0" applyFont="1" applyBorder="1" applyAlignment="1">
      <alignment horizontal="center" vertical="top" wrapText="1"/>
    </xf>
    <xf numFmtId="0" fontId="24" fillId="0" borderId="5" xfId="0" applyFont="1" applyBorder="1"/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6" xfId="0" applyFont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0" fontId="26" fillId="0" borderId="2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right" vertical="top" wrapText="1"/>
    </xf>
    <xf numFmtId="0" fontId="17" fillId="0" borderId="23" xfId="0" applyFont="1" applyBorder="1" applyAlignment="1">
      <alignment horizontal="right" vertical="top" wrapText="1"/>
    </xf>
    <xf numFmtId="0" fontId="17" fillId="0" borderId="7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9" fillId="0" borderId="0" xfId="0" applyFont="1" applyBorder="1" applyAlignment="1"/>
    <xf numFmtId="0" fontId="26" fillId="0" borderId="0" xfId="0" applyFont="1" applyBorder="1" applyAlignment="1">
      <alignment horizontal="center" vertical="top" wrapText="1"/>
    </xf>
    <xf numFmtId="2" fontId="26" fillId="0" borderId="29" xfId="0" applyNumberFormat="1" applyFont="1" applyBorder="1" applyAlignment="1">
      <alignment horizontal="center" vertical="top" wrapText="1"/>
    </xf>
    <xf numFmtId="2" fontId="26" fillId="0" borderId="30" xfId="0" applyNumberFormat="1" applyFont="1" applyBorder="1" applyAlignment="1">
      <alignment horizontal="center" vertical="top" wrapText="1"/>
    </xf>
    <xf numFmtId="2" fontId="26" fillId="0" borderId="31" xfId="0" applyNumberFormat="1" applyFont="1" applyBorder="1" applyAlignment="1">
      <alignment horizontal="center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26" fillId="0" borderId="12" xfId="0" applyFont="1" applyBorder="1" applyAlignment="1">
      <alignment horizontal="center" vertical="top" wrapText="1"/>
    </xf>
    <xf numFmtId="0" fontId="26" fillId="0" borderId="13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17" fillId="2" borderId="6" xfId="0" applyFont="1" applyFill="1" applyBorder="1" applyAlignment="1">
      <alignment horizontal="left" vertical="center" shrinkToFit="1"/>
    </xf>
    <xf numFmtId="0" fontId="17" fillId="2" borderId="23" xfId="0" applyFont="1" applyFill="1" applyBorder="1" applyAlignment="1">
      <alignment horizontal="left" vertical="center" shrinkToFit="1"/>
    </xf>
    <xf numFmtId="0" fontId="17" fillId="0" borderId="2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9" fillId="0" borderId="0" xfId="0" applyFont="1" applyAlignment="1"/>
    <xf numFmtId="0" fontId="18" fillId="0" borderId="0" xfId="0" applyFont="1" applyBorder="1" applyAlignment="1">
      <alignment horizontal="left" wrapText="1"/>
    </xf>
    <xf numFmtId="0" fontId="18" fillId="0" borderId="0" xfId="0" applyFont="1" applyAlignment="1">
      <alignment horizontal="left" vertical="top" wrapText="1"/>
    </xf>
    <xf numFmtId="0" fontId="20" fillId="0" borderId="8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wrapText="1" shrinkToFit="1"/>
    </xf>
    <xf numFmtId="0" fontId="21" fillId="0" borderId="14" xfId="0" applyFont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center" vertical="center" wrapText="1" shrinkToFit="1"/>
    </xf>
    <xf numFmtId="0" fontId="21" fillId="0" borderId="2" xfId="0" applyFont="1" applyBorder="1" applyAlignment="1">
      <alignment horizontal="center" vertical="center" wrapText="1" shrinkToFit="1"/>
    </xf>
    <xf numFmtId="0" fontId="21" fillId="0" borderId="24" xfId="0" applyFont="1" applyBorder="1" applyAlignment="1">
      <alignment horizontal="center" vertical="center" wrapText="1" shrinkToFit="1"/>
    </xf>
    <xf numFmtId="0" fontId="21" fillId="0" borderId="5" xfId="0" applyFont="1" applyBorder="1" applyAlignment="1">
      <alignment horizontal="center" vertical="center" wrapText="1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17" fillId="2" borderId="6" xfId="0" applyFont="1" applyFill="1" applyBorder="1" applyAlignment="1">
      <alignment horizontal="left"/>
    </xf>
    <xf numFmtId="0" fontId="17" fillId="2" borderId="23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16" fillId="0" borderId="2" xfId="0" applyFont="1" applyBorder="1" applyAlignment="1">
      <alignment vertical="top" wrapText="1"/>
    </xf>
    <xf numFmtId="0" fontId="16" fillId="0" borderId="24" xfId="0" applyFont="1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0" fontId="23" fillId="2" borderId="23" xfId="0" applyFont="1" applyFill="1" applyBorder="1" applyAlignment="1">
      <alignment horizontal="left"/>
    </xf>
    <xf numFmtId="0" fontId="23" fillId="2" borderId="7" xfId="0" applyFont="1" applyFill="1" applyBorder="1" applyAlignment="1">
      <alignment horizontal="left"/>
    </xf>
    <xf numFmtId="0" fontId="16" fillId="0" borderId="9" xfId="0" applyFont="1" applyBorder="1" applyAlignment="1">
      <alignment vertical="top" wrapText="1"/>
    </xf>
    <xf numFmtId="0" fontId="16" fillId="0" borderId="14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8" fillId="0" borderId="9" xfId="0" applyFont="1" applyBorder="1" applyAlignment="1">
      <alignment vertical="top" wrapText="1"/>
    </xf>
    <xf numFmtId="0" fontId="18" fillId="0" borderId="14" xfId="0" applyFont="1" applyBorder="1" applyAlignment="1">
      <alignment vertical="top"/>
    </xf>
    <xf numFmtId="0" fontId="18" fillId="0" borderId="10" xfId="0" applyFont="1" applyBorder="1" applyAlignment="1">
      <alignment vertical="top"/>
    </xf>
    <xf numFmtId="0" fontId="18" fillId="0" borderId="12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8" fillId="0" borderId="13" xfId="0" applyFont="1" applyBorder="1" applyAlignment="1">
      <alignment vertical="top"/>
    </xf>
    <xf numFmtId="0" fontId="18" fillId="0" borderId="2" xfId="0" applyFont="1" applyBorder="1" applyAlignment="1">
      <alignment vertical="top"/>
    </xf>
    <xf numFmtId="0" fontId="18" fillId="0" borderId="24" xfId="0" applyFont="1" applyBorder="1" applyAlignment="1">
      <alignment vertical="top"/>
    </xf>
    <xf numFmtId="0" fontId="18" fillId="0" borderId="5" xfId="0" applyFont="1" applyBorder="1" applyAlignment="1">
      <alignment vertical="top"/>
    </xf>
    <xf numFmtId="0" fontId="18" fillId="0" borderId="11" xfId="0" applyFont="1" applyBorder="1" applyAlignment="1">
      <alignment horizontal="left"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center" vertical="top"/>
    </xf>
    <xf numFmtId="0" fontId="18" fillId="0" borderId="23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4" fillId="0" borderId="24" xfId="0" applyFont="1" applyBorder="1" applyAlignment="1" applyProtection="1">
      <alignment horizontal="left"/>
      <protection locked="0"/>
    </xf>
    <xf numFmtId="0" fontId="18" fillId="0" borderId="24" xfId="0" applyFont="1" applyBorder="1" applyAlignment="1" applyProtection="1">
      <alignment horizontal="left"/>
      <protection locked="0"/>
    </xf>
    <xf numFmtId="0" fontId="4" fillId="0" borderId="29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2" fontId="27" fillId="0" borderId="6" xfId="0" applyNumberFormat="1" applyFont="1" applyBorder="1" applyAlignment="1">
      <alignment horizontal="center"/>
    </xf>
    <xf numFmtId="2" fontId="27" fillId="0" borderId="7" xfId="0" applyNumberFormat="1" applyFont="1" applyBorder="1" applyAlignment="1">
      <alignment horizontal="center"/>
    </xf>
    <xf numFmtId="0" fontId="4" fillId="0" borderId="0" xfId="0" applyFont="1" applyBorder="1" applyAlignment="1" applyProtection="1">
      <alignment horizontal="left"/>
      <protection locked="0"/>
    </xf>
    <xf numFmtId="1" fontId="27" fillId="0" borderId="0" xfId="0" applyNumberFormat="1" applyFont="1" applyBorder="1" applyAlignment="1">
      <alignment horizontal="center"/>
    </xf>
    <xf numFmtId="0" fontId="4" fillId="0" borderId="19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2" fontId="26" fillId="0" borderId="2" xfId="0" applyNumberFormat="1" applyFont="1" applyBorder="1" applyAlignment="1">
      <alignment horizontal="center" vertical="top" wrapText="1"/>
    </xf>
    <xf numFmtId="2" fontId="26" fillId="0" borderId="24" xfId="0" applyNumberFormat="1" applyFont="1" applyBorder="1" applyAlignment="1">
      <alignment horizontal="center" vertical="top" wrapText="1"/>
    </xf>
    <xf numFmtId="2" fontId="26" fillId="0" borderId="5" xfId="0" applyNumberFormat="1" applyFont="1" applyBorder="1" applyAlignment="1">
      <alignment horizontal="center" vertical="top" wrapText="1"/>
    </xf>
    <xf numFmtId="2" fontId="27" fillId="0" borderId="6" xfId="0" applyNumberFormat="1" applyFont="1" applyBorder="1" applyAlignment="1">
      <alignment horizontal="center" vertical="top" wrapText="1"/>
    </xf>
    <xf numFmtId="2" fontId="27" fillId="0" borderId="23" xfId="0" applyNumberFormat="1" applyFont="1" applyBorder="1" applyAlignment="1">
      <alignment horizontal="center" vertical="top" wrapText="1"/>
    </xf>
    <xf numFmtId="2" fontId="27" fillId="0" borderId="7" xfId="0" applyNumberFormat="1" applyFont="1" applyBorder="1" applyAlignment="1">
      <alignment horizontal="center" vertical="top" wrapText="1"/>
    </xf>
    <xf numFmtId="49" fontId="23" fillId="0" borderId="6" xfId="0" applyNumberFormat="1" applyFont="1" applyBorder="1" applyAlignment="1">
      <alignment horizontal="right" vertical="center"/>
    </xf>
    <xf numFmtId="49" fontId="23" fillId="0" borderId="23" xfId="0" applyNumberFormat="1" applyFont="1" applyBorder="1" applyAlignment="1">
      <alignment horizontal="right" vertical="center"/>
    </xf>
    <xf numFmtId="49" fontId="23" fillId="0" borderId="7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23" fillId="0" borderId="9" xfId="0" applyFont="1" applyBorder="1" applyAlignment="1"/>
    <xf numFmtId="0" fontId="23" fillId="0" borderId="10" xfId="0" applyFont="1" applyBorder="1" applyAlignment="1"/>
    <xf numFmtId="0" fontId="23" fillId="0" borderId="12" xfId="0" applyFont="1" applyBorder="1" applyAlignment="1"/>
    <xf numFmtId="0" fontId="23" fillId="0" borderId="13" xfId="0" applyFont="1" applyBorder="1" applyAlignment="1"/>
    <xf numFmtId="0" fontId="23" fillId="0" borderId="2" xfId="0" applyFont="1" applyBorder="1" applyAlignment="1"/>
    <xf numFmtId="0" fontId="23" fillId="0" borderId="5" xfId="0" applyFont="1" applyBorder="1" applyAlignment="1"/>
    <xf numFmtId="0" fontId="23" fillId="0" borderId="8" xfId="0" applyFont="1" applyBorder="1" applyAlignment="1">
      <alignment horizontal="center" vertical="top"/>
    </xf>
    <xf numFmtId="0" fontId="23" fillId="0" borderId="11" xfId="0" applyFont="1" applyBorder="1" applyAlignment="1">
      <alignment horizontal="center" vertical="top"/>
    </xf>
    <xf numFmtId="0" fontId="23" fillId="0" borderId="4" xfId="0" applyFont="1" applyBorder="1" applyAlignment="1">
      <alignment horizontal="center" vertical="top"/>
    </xf>
    <xf numFmtId="0" fontId="18" fillId="0" borderId="9" xfId="0" applyFont="1" applyBorder="1" applyAlignment="1">
      <alignment vertical="center" wrapText="1"/>
    </xf>
    <xf numFmtId="0" fontId="18" fillId="0" borderId="14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23" fillId="0" borderId="9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4" fillId="0" borderId="11" xfId="0" applyFont="1" applyFill="1" applyBorder="1" applyAlignment="1">
      <alignment vertical="top" wrapText="1"/>
    </xf>
    <xf numFmtId="0" fontId="24" fillId="0" borderId="11" xfId="0" applyFont="1" applyFill="1" applyBorder="1" applyAlignment="1">
      <alignment vertical="top"/>
    </xf>
    <xf numFmtId="0" fontId="23" fillId="0" borderId="0" xfId="0" applyFont="1" applyBorder="1" applyAlignment="1">
      <alignment horizontal="center"/>
    </xf>
    <xf numFmtId="0" fontId="24" fillId="0" borderId="1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8</xdr:row>
      <xdr:rowOff>66676</xdr:rowOff>
    </xdr:from>
    <xdr:to>
      <xdr:col>0</xdr:col>
      <xdr:colOff>2857500</xdr:colOff>
      <xdr:row>9</xdr:row>
      <xdr:rowOff>85725</xdr:rowOff>
    </xdr:to>
    <xdr:sp macro="" textlink="">
      <xdr:nvSpPr>
        <xdr:cNvPr id="2" name="Text Box 136"/>
        <xdr:cNvSpPr txBox="1">
          <a:spLocks noChangeArrowheads="1"/>
        </xdr:cNvSpPr>
      </xdr:nvSpPr>
      <xdr:spPr bwMode="auto">
        <a:xfrm>
          <a:off x="142876" y="2562226"/>
          <a:ext cx="2714624" cy="304799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ชื่อผู้ปฏิบัติงาน    นายนรินทร์   ท้าวแก่นจันทร์</a:t>
          </a:r>
        </a:p>
      </xdr:txBody>
    </xdr:sp>
    <xdr:clientData/>
  </xdr:twoCellAnchor>
  <xdr:twoCellAnchor>
    <xdr:from>
      <xdr:col>1</xdr:col>
      <xdr:colOff>171450</xdr:colOff>
      <xdr:row>8</xdr:row>
      <xdr:rowOff>66675</xdr:rowOff>
    </xdr:from>
    <xdr:to>
      <xdr:col>4</xdr:col>
      <xdr:colOff>295275</xdr:colOff>
      <xdr:row>9</xdr:row>
      <xdr:rowOff>95250</xdr:rowOff>
    </xdr:to>
    <xdr:sp macro="" textlink="">
      <xdr:nvSpPr>
        <xdr:cNvPr id="3" name="Text Box 137"/>
        <xdr:cNvSpPr txBox="1">
          <a:spLocks noChangeArrowheads="1"/>
        </xdr:cNvSpPr>
      </xdr:nvSpPr>
      <xdr:spPr bwMode="auto">
        <a:xfrm>
          <a:off x="3343275" y="2562225"/>
          <a:ext cx="250507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ตำแหน่ง เจ้าหน้าที่บริหารงานทั่วไป</a:t>
          </a:r>
        </a:p>
      </xdr:txBody>
    </xdr:sp>
    <xdr:clientData/>
  </xdr:twoCellAnchor>
  <xdr:twoCellAnchor>
    <xdr:from>
      <xdr:col>4</xdr:col>
      <xdr:colOff>800100</xdr:colOff>
      <xdr:row>7</xdr:row>
      <xdr:rowOff>276225</xdr:rowOff>
    </xdr:from>
    <xdr:to>
      <xdr:col>8</xdr:col>
      <xdr:colOff>511175</xdr:colOff>
      <xdr:row>8</xdr:row>
      <xdr:rowOff>228600</xdr:rowOff>
    </xdr:to>
    <xdr:sp macro="" textlink="">
      <xdr:nvSpPr>
        <xdr:cNvPr id="4" name="Text Box 138"/>
        <xdr:cNvSpPr txBox="1">
          <a:spLocks noChangeArrowheads="1"/>
        </xdr:cNvSpPr>
      </xdr:nvSpPr>
      <xdr:spPr bwMode="auto">
        <a:xfrm>
          <a:off x="6353175" y="2476500"/>
          <a:ext cx="3502025" cy="2476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คณะผลิตกรรมการเกษตร</a:t>
          </a:r>
        </a:p>
      </xdr:txBody>
    </xdr:sp>
    <xdr:clientData/>
  </xdr:twoCellAnchor>
  <xdr:twoCellAnchor>
    <xdr:from>
      <xdr:col>0</xdr:col>
      <xdr:colOff>1228725</xdr:colOff>
      <xdr:row>9</xdr:row>
      <xdr:rowOff>19050</xdr:rowOff>
    </xdr:from>
    <xdr:to>
      <xdr:col>0</xdr:col>
      <xdr:colOff>2514600</xdr:colOff>
      <xdr:row>10</xdr:row>
      <xdr:rowOff>0</xdr:rowOff>
    </xdr:to>
    <xdr:sp macro="" textlink="">
      <xdr:nvSpPr>
        <xdr:cNvPr id="5" name="Text Box 77"/>
        <xdr:cNvSpPr txBox="1">
          <a:spLocks noChangeArrowheads="1"/>
        </xdr:cNvSpPr>
      </xdr:nvSpPr>
      <xdr:spPr bwMode="auto">
        <a:xfrm>
          <a:off x="1228725" y="2800350"/>
          <a:ext cx="128587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2</xdr:col>
      <xdr:colOff>923925</xdr:colOff>
      <xdr:row>9</xdr:row>
      <xdr:rowOff>28575</xdr:rowOff>
    </xdr:from>
    <xdr:to>
      <xdr:col>2</xdr:col>
      <xdr:colOff>2552700</xdr:colOff>
      <xdr:row>11</xdr:row>
      <xdr:rowOff>19050</xdr:rowOff>
    </xdr:to>
    <xdr:sp macro="" textlink="">
      <xdr:nvSpPr>
        <xdr:cNvPr id="6" name="Text Box 82"/>
        <xdr:cNvSpPr txBox="1">
          <a:spLocks noChangeArrowheads="1"/>
        </xdr:cNvSpPr>
      </xdr:nvSpPr>
      <xdr:spPr bwMode="auto">
        <a:xfrm>
          <a:off x="3981450" y="2809875"/>
          <a:ext cx="0" cy="5619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4</xdr:col>
      <xdr:colOff>638176</xdr:colOff>
      <xdr:row>9</xdr:row>
      <xdr:rowOff>66675</xdr:rowOff>
    </xdr:from>
    <xdr:to>
      <xdr:col>8</xdr:col>
      <xdr:colOff>600075</xdr:colOff>
      <xdr:row>10</xdr:row>
      <xdr:rowOff>79375</xdr:rowOff>
    </xdr:to>
    <xdr:sp macro="" textlink="">
      <xdr:nvSpPr>
        <xdr:cNvPr id="7" name="Text Box 83"/>
        <xdr:cNvSpPr txBox="1">
          <a:spLocks noChangeArrowheads="1"/>
        </xdr:cNvSpPr>
      </xdr:nvSpPr>
      <xdr:spPr bwMode="auto">
        <a:xfrm>
          <a:off x="6191251" y="2847975"/>
          <a:ext cx="3752849" cy="29845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2</xdr:col>
      <xdr:colOff>914400</xdr:colOff>
      <xdr:row>10</xdr:row>
      <xdr:rowOff>0</xdr:rowOff>
    </xdr:from>
    <xdr:to>
      <xdr:col>2</xdr:col>
      <xdr:colOff>2190750</xdr:colOff>
      <xdr:row>11</xdr:row>
      <xdr:rowOff>19050</xdr:rowOff>
    </xdr:to>
    <xdr:sp macro="" textlink="">
      <xdr:nvSpPr>
        <xdr:cNvPr id="8" name="Text Box 84"/>
        <xdr:cNvSpPr txBox="1">
          <a:spLocks noChangeArrowheads="1"/>
        </xdr:cNvSpPr>
      </xdr:nvSpPr>
      <xdr:spPr bwMode="auto">
        <a:xfrm>
          <a:off x="3981450" y="3067050"/>
          <a:ext cx="0" cy="3048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0</xdr:col>
      <xdr:colOff>1228725</xdr:colOff>
      <xdr:row>9</xdr:row>
      <xdr:rowOff>276225</xdr:rowOff>
    </xdr:from>
    <xdr:to>
      <xdr:col>0</xdr:col>
      <xdr:colOff>2438400</xdr:colOff>
      <xdr:row>11</xdr:row>
      <xdr:rowOff>19050</xdr:rowOff>
    </xdr:to>
    <xdr:sp macro="" textlink="">
      <xdr:nvSpPr>
        <xdr:cNvPr id="9" name="Text Box 85"/>
        <xdr:cNvSpPr txBox="1">
          <a:spLocks noChangeArrowheads="1"/>
        </xdr:cNvSpPr>
      </xdr:nvSpPr>
      <xdr:spPr bwMode="auto">
        <a:xfrm>
          <a:off x="1228725" y="3057525"/>
          <a:ext cx="120967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0</xdr:col>
      <xdr:colOff>1238250</xdr:colOff>
      <xdr:row>11</xdr:row>
      <xdr:rowOff>9525</xdr:rowOff>
    </xdr:from>
    <xdr:to>
      <xdr:col>2</xdr:col>
      <xdr:colOff>1790700</xdr:colOff>
      <xdr:row>12</xdr:row>
      <xdr:rowOff>0</xdr:rowOff>
    </xdr:to>
    <xdr:sp macro="" textlink="">
      <xdr:nvSpPr>
        <xdr:cNvPr id="10" name="Text Box 128"/>
        <xdr:cNvSpPr txBox="1">
          <a:spLocks noChangeArrowheads="1"/>
        </xdr:cNvSpPr>
      </xdr:nvSpPr>
      <xdr:spPr bwMode="auto">
        <a:xfrm>
          <a:off x="1238250" y="3362325"/>
          <a:ext cx="274320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2</xdr:col>
      <xdr:colOff>923925</xdr:colOff>
      <xdr:row>11</xdr:row>
      <xdr:rowOff>9525</xdr:rowOff>
    </xdr:from>
    <xdr:to>
      <xdr:col>2</xdr:col>
      <xdr:colOff>3276600</xdr:colOff>
      <xdr:row>12</xdr:row>
      <xdr:rowOff>0</xdr:rowOff>
    </xdr:to>
    <xdr:sp macro="" textlink="">
      <xdr:nvSpPr>
        <xdr:cNvPr id="11" name="Text Box 129"/>
        <xdr:cNvSpPr txBox="1">
          <a:spLocks noChangeArrowheads="1"/>
        </xdr:cNvSpPr>
      </xdr:nvSpPr>
      <xdr:spPr bwMode="auto">
        <a:xfrm>
          <a:off x="3981450" y="3362325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4</xdr:col>
      <xdr:colOff>647700</xdr:colOff>
      <xdr:row>11</xdr:row>
      <xdr:rowOff>38100</xdr:rowOff>
    </xdr:from>
    <xdr:to>
      <xdr:col>7</xdr:col>
      <xdr:colOff>285750</xdr:colOff>
      <xdr:row>12</xdr:row>
      <xdr:rowOff>19049</xdr:rowOff>
    </xdr:to>
    <xdr:sp macro="" textlink="">
      <xdr:nvSpPr>
        <xdr:cNvPr id="12" name="Text Box 130"/>
        <xdr:cNvSpPr txBox="1">
          <a:spLocks noChangeArrowheads="1"/>
        </xdr:cNvSpPr>
      </xdr:nvSpPr>
      <xdr:spPr bwMode="auto">
        <a:xfrm>
          <a:off x="6934200" y="3390900"/>
          <a:ext cx="1323975" cy="266699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4</xdr:col>
      <xdr:colOff>647700</xdr:colOff>
      <xdr:row>10</xdr:row>
      <xdr:rowOff>66675</xdr:rowOff>
    </xdr:from>
    <xdr:to>
      <xdr:col>7</xdr:col>
      <xdr:colOff>47626</xdr:colOff>
      <xdr:row>11</xdr:row>
      <xdr:rowOff>85725</xdr:rowOff>
    </xdr:to>
    <xdr:sp macro="" textlink="">
      <xdr:nvSpPr>
        <xdr:cNvPr id="13" name="Text Box 131"/>
        <xdr:cNvSpPr txBox="1">
          <a:spLocks noChangeArrowheads="1"/>
        </xdr:cNvSpPr>
      </xdr:nvSpPr>
      <xdr:spPr bwMode="auto">
        <a:xfrm>
          <a:off x="6934200" y="3133725"/>
          <a:ext cx="1085851" cy="3048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ลูกจ้างชั่วคราว</a:t>
          </a:r>
        </a:p>
      </xdr:txBody>
    </xdr:sp>
    <xdr:clientData/>
  </xdr:twoCellAnchor>
  <xdr:twoCellAnchor>
    <xdr:from>
      <xdr:col>0</xdr:col>
      <xdr:colOff>3077627</xdr:colOff>
      <xdr:row>10</xdr:row>
      <xdr:rowOff>71969</xdr:rowOff>
    </xdr:from>
    <xdr:to>
      <xdr:col>2</xdr:col>
      <xdr:colOff>211661</xdr:colOff>
      <xdr:row>11</xdr:row>
      <xdr:rowOff>100544</xdr:rowOff>
    </xdr:to>
    <xdr:sp macro="" textlink="">
      <xdr:nvSpPr>
        <xdr:cNvPr id="14" name="Text Box 134"/>
        <xdr:cNvSpPr txBox="1">
          <a:spLocks noChangeArrowheads="1"/>
        </xdr:cNvSpPr>
      </xdr:nvSpPr>
      <xdr:spPr bwMode="auto">
        <a:xfrm>
          <a:off x="3077627" y="3162302"/>
          <a:ext cx="1145117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0</xdr:col>
      <xdr:colOff>3088218</xdr:colOff>
      <xdr:row>9</xdr:row>
      <xdr:rowOff>19051</xdr:rowOff>
    </xdr:from>
    <xdr:to>
      <xdr:col>3</xdr:col>
      <xdr:colOff>666750</xdr:colOff>
      <xdr:row>10</xdr:row>
      <xdr:rowOff>47626</xdr:rowOff>
    </xdr:to>
    <xdr:sp macro="" textlink="">
      <xdr:nvSpPr>
        <xdr:cNvPr id="15" name="Text Box 135"/>
        <xdr:cNvSpPr txBox="1">
          <a:spLocks noChangeArrowheads="1"/>
        </xdr:cNvSpPr>
      </xdr:nvSpPr>
      <xdr:spPr bwMode="auto">
        <a:xfrm>
          <a:off x="3088218" y="2823634"/>
          <a:ext cx="2341032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  <a:sym typeface="Wingdings 2"/>
            </a:rPr>
            <a:t>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]  พนักงานมหาวิทยาลัย</a:t>
          </a:r>
        </a:p>
      </xdr:txBody>
    </xdr:sp>
    <xdr:clientData/>
  </xdr:twoCellAnchor>
  <xdr:twoCellAnchor>
    <xdr:from>
      <xdr:col>0</xdr:col>
      <xdr:colOff>123825</xdr:colOff>
      <xdr:row>8</xdr:row>
      <xdr:rowOff>9525</xdr:rowOff>
    </xdr:from>
    <xdr:to>
      <xdr:col>3</xdr:col>
      <xdr:colOff>571500</xdr:colOff>
      <xdr:row>9</xdr:row>
      <xdr:rowOff>38100</xdr:rowOff>
    </xdr:to>
    <xdr:sp macro="" textlink="">
      <xdr:nvSpPr>
        <xdr:cNvPr id="16" name="Text Box 136"/>
        <xdr:cNvSpPr txBox="1">
          <a:spLocks noChangeArrowheads="1"/>
        </xdr:cNvSpPr>
      </xdr:nvSpPr>
      <xdr:spPr bwMode="auto">
        <a:xfrm>
          <a:off x="123825" y="2505075"/>
          <a:ext cx="442912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ชื่อผู้ปฏิบัติงาน    นายนรินทร์   ท้าวแก่นจันทร์</a:t>
          </a:r>
        </a:p>
      </xdr:txBody>
    </xdr:sp>
    <xdr:clientData/>
  </xdr:twoCellAnchor>
  <xdr:twoCellAnchor>
    <xdr:from>
      <xdr:col>2</xdr:col>
      <xdr:colOff>95250</xdr:colOff>
      <xdr:row>7</xdr:row>
      <xdr:rowOff>266700</xdr:rowOff>
    </xdr:from>
    <xdr:to>
      <xdr:col>4</xdr:col>
      <xdr:colOff>638175</xdr:colOff>
      <xdr:row>9</xdr:row>
      <xdr:rowOff>0</xdr:rowOff>
    </xdr:to>
    <xdr:sp macro="" textlink="">
      <xdr:nvSpPr>
        <xdr:cNvPr id="17" name="Text Box 137"/>
        <xdr:cNvSpPr txBox="1">
          <a:spLocks noChangeArrowheads="1"/>
        </xdr:cNvSpPr>
      </xdr:nvSpPr>
      <xdr:spPr bwMode="auto">
        <a:xfrm>
          <a:off x="4162425" y="2466975"/>
          <a:ext cx="202882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ตำแหน่ง เจ้าหน้าที่บริหารงานทั่วไป</a:t>
          </a:r>
        </a:p>
      </xdr:txBody>
    </xdr:sp>
    <xdr:clientData/>
  </xdr:twoCellAnchor>
  <xdr:twoCellAnchor>
    <xdr:from>
      <xdr:col>0</xdr:col>
      <xdr:colOff>3079753</xdr:colOff>
      <xdr:row>11</xdr:row>
      <xdr:rowOff>82550</xdr:rowOff>
    </xdr:from>
    <xdr:to>
      <xdr:col>3</xdr:col>
      <xdr:colOff>222254</xdr:colOff>
      <xdr:row>12</xdr:row>
      <xdr:rowOff>63499</xdr:rowOff>
    </xdr:to>
    <xdr:sp macro="" textlink="">
      <xdr:nvSpPr>
        <xdr:cNvPr id="19" name="Text Box 130"/>
        <xdr:cNvSpPr txBox="1">
          <a:spLocks noChangeArrowheads="1"/>
        </xdr:cNvSpPr>
      </xdr:nvSpPr>
      <xdr:spPr bwMode="auto">
        <a:xfrm>
          <a:off x="3079753" y="3458633"/>
          <a:ext cx="1905001" cy="266699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3</xdr:col>
      <xdr:colOff>190500</xdr:colOff>
      <xdr:row>0</xdr:row>
      <xdr:rowOff>222249</xdr:rowOff>
    </xdr:from>
    <xdr:to>
      <xdr:col>4</xdr:col>
      <xdr:colOff>444500</xdr:colOff>
      <xdr:row>3</xdr:row>
      <xdr:rowOff>116416</xdr:rowOff>
    </xdr:to>
    <xdr:pic>
      <xdr:nvPicPr>
        <xdr:cNvPr id="20" name="Picture 132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27083" y="222249"/>
          <a:ext cx="973667" cy="846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2846918</xdr:colOff>
      <xdr:row>141</xdr:row>
      <xdr:rowOff>63500</xdr:rowOff>
    </xdr:from>
    <xdr:to>
      <xdr:col>0</xdr:col>
      <xdr:colOff>3058584</xdr:colOff>
      <xdr:row>141</xdr:row>
      <xdr:rowOff>275167</xdr:rowOff>
    </xdr:to>
    <xdr:sp macro="" textlink="">
      <xdr:nvSpPr>
        <xdr:cNvPr id="18" name="แผนผังลำดับงาน: กระบวนการ 17"/>
        <xdr:cNvSpPr/>
      </xdr:nvSpPr>
      <xdr:spPr>
        <a:xfrm>
          <a:off x="2846918" y="43571583"/>
          <a:ext cx="211666" cy="211667"/>
        </a:xfrm>
        <a:prstGeom prst="flowChartProcess">
          <a:avLst/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2846916</xdr:colOff>
      <xdr:row>142</xdr:row>
      <xdr:rowOff>52917</xdr:rowOff>
    </xdr:from>
    <xdr:to>
      <xdr:col>0</xdr:col>
      <xdr:colOff>3058583</xdr:colOff>
      <xdr:row>142</xdr:row>
      <xdr:rowOff>254000</xdr:rowOff>
    </xdr:to>
    <xdr:sp macro="" textlink="">
      <xdr:nvSpPr>
        <xdr:cNvPr id="21" name="แผนผังลำดับงาน: กระบวนการ 20"/>
        <xdr:cNvSpPr/>
      </xdr:nvSpPr>
      <xdr:spPr>
        <a:xfrm>
          <a:off x="2846916" y="43857334"/>
          <a:ext cx="211667" cy="201083"/>
        </a:xfrm>
        <a:prstGeom prst="flowChartProcess">
          <a:avLst/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2846917</xdr:colOff>
      <xdr:row>143</xdr:row>
      <xdr:rowOff>74083</xdr:rowOff>
    </xdr:from>
    <xdr:to>
      <xdr:col>0</xdr:col>
      <xdr:colOff>3058583</xdr:colOff>
      <xdr:row>143</xdr:row>
      <xdr:rowOff>275167</xdr:rowOff>
    </xdr:to>
    <xdr:sp macro="" textlink="">
      <xdr:nvSpPr>
        <xdr:cNvPr id="22" name="แผนผังลำดับงาน: กระบวนการ 21"/>
        <xdr:cNvSpPr/>
      </xdr:nvSpPr>
      <xdr:spPr>
        <a:xfrm>
          <a:off x="2846917" y="44174833"/>
          <a:ext cx="211666" cy="201084"/>
        </a:xfrm>
        <a:prstGeom prst="flowChartProcess">
          <a:avLst/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2846918</xdr:colOff>
      <xdr:row>144</xdr:row>
      <xdr:rowOff>52917</xdr:rowOff>
    </xdr:from>
    <xdr:to>
      <xdr:col>0</xdr:col>
      <xdr:colOff>3069168</xdr:colOff>
      <xdr:row>144</xdr:row>
      <xdr:rowOff>264584</xdr:rowOff>
    </xdr:to>
    <xdr:sp macro="" textlink="">
      <xdr:nvSpPr>
        <xdr:cNvPr id="23" name="แผนผังลำดับงาน: กระบวนการ 22"/>
        <xdr:cNvSpPr/>
      </xdr:nvSpPr>
      <xdr:spPr>
        <a:xfrm>
          <a:off x="2846918" y="44450000"/>
          <a:ext cx="222250" cy="211667"/>
        </a:xfrm>
        <a:prstGeom prst="flowChartProcess">
          <a:avLst/>
        </a:prstGeom>
        <a:noFill/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2846917</xdr:colOff>
      <xdr:row>145</xdr:row>
      <xdr:rowOff>42333</xdr:rowOff>
    </xdr:from>
    <xdr:to>
      <xdr:col>0</xdr:col>
      <xdr:colOff>3069166</xdr:colOff>
      <xdr:row>145</xdr:row>
      <xdr:rowOff>232833</xdr:rowOff>
    </xdr:to>
    <xdr:sp macro="" textlink="">
      <xdr:nvSpPr>
        <xdr:cNvPr id="24" name="แผนผังลำดับงาน: กระบวนการ 23"/>
        <xdr:cNvSpPr/>
      </xdr:nvSpPr>
      <xdr:spPr>
        <a:xfrm>
          <a:off x="2846917" y="44735750"/>
          <a:ext cx="222249" cy="190500"/>
        </a:xfrm>
        <a:prstGeom prst="flowChartProcess">
          <a:avLst/>
        </a:prstGeom>
        <a:solidFill>
          <a:schemeClr val="bg1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2889253</xdr:colOff>
      <xdr:row>141</xdr:row>
      <xdr:rowOff>105836</xdr:rowOff>
    </xdr:from>
    <xdr:to>
      <xdr:col>0</xdr:col>
      <xdr:colOff>2995086</xdr:colOff>
      <xdr:row>141</xdr:row>
      <xdr:rowOff>264584</xdr:rowOff>
    </xdr:to>
    <xdr:cxnSp macro="">
      <xdr:nvCxnSpPr>
        <xdr:cNvPr id="31" name="ตัวเชื่อมต่อตรง 30"/>
        <xdr:cNvCxnSpPr/>
      </xdr:nvCxnSpPr>
      <xdr:spPr>
        <a:xfrm flipV="1">
          <a:off x="2889253" y="43613919"/>
          <a:ext cx="105833" cy="158748"/>
        </a:xfrm>
        <a:prstGeom prst="line">
          <a:avLst/>
        </a:prstGeom>
        <a:ln w="1270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6</xdr:row>
      <xdr:rowOff>228600</xdr:rowOff>
    </xdr:from>
    <xdr:to>
      <xdr:col>2</xdr:col>
      <xdr:colOff>1066800</xdr:colOff>
      <xdr:row>6</xdr:row>
      <xdr:rowOff>228600</xdr:rowOff>
    </xdr:to>
    <xdr:sp macro="" textlink="">
      <xdr:nvSpPr>
        <xdr:cNvPr id="60583" name="Line 1"/>
        <xdr:cNvSpPr>
          <a:spLocks noChangeShapeType="1"/>
        </xdr:cNvSpPr>
      </xdr:nvSpPr>
      <xdr:spPr bwMode="auto">
        <a:xfrm>
          <a:off x="838200" y="2152650"/>
          <a:ext cx="39338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371475</xdr:colOff>
      <xdr:row>7</xdr:row>
      <xdr:rowOff>247650</xdr:rowOff>
    </xdr:from>
    <xdr:to>
      <xdr:col>3</xdr:col>
      <xdr:colOff>1304925</xdr:colOff>
      <xdr:row>7</xdr:row>
      <xdr:rowOff>257175</xdr:rowOff>
    </xdr:to>
    <xdr:sp macro="" textlink="">
      <xdr:nvSpPr>
        <xdr:cNvPr id="60584" name="Line 2"/>
        <xdr:cNvSpPr>
          <a:spLocks noChangeShapeType="1"/>
        </xdr:cNvSpPr>
      </xdr:nvSpPr>
      <xdr:spPr bwMode="auto">
        <a:xfrm flipV="1">
          <a:off x="628650" y="2486025"/>
          <a:ext cx="5362575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371475</xdr:colOff>
      <xdr:row>8</xdr:row>
      <xdr:rowOff>228600</xdr:rowOff>
    </xdr:from>
    <xdr:to>
      <xdr:col>3</xdr:col>
      <xdr:colOff>1304925</xdr:colOff>
      <xdr:row>8</xdr:row>
      <xdr:rowOff>247650</xdr:rowOff>
    </xdr:to>
    <xdr:sp macro="" textlink="">
      <xdr:nvSpPr>
        <xdr:cNvPr id="60585" name="Line 3"/>
        <xdr:cNvSpPr>
          <a:spLocks noChangeShapeType="1"/>
        </xdr:cNvSpPr>
      </xdr:nvSpPr>
      <xdr:spPr bwMode="auto">
        <a:xfrm flipV="1">
          <a:off x="628650" y="2781300"/>
          <a:ext cx="5362575" cy="190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2095500</xdr:colOff>
      <xdr:row>0</xdr:row>
      <xdr:rowOff>0</xdr:rowOff>
    </xdr:from>
    <xdr:to>
      <xdr:col>1</xdr:col>
      <xdr:colOff>3362325</xdr:colOff>
      <xdr:row>3</xdr:row>
      <xdr:rowOff>276225</xdr:rowOff>
    </xdr:to>
    <xdr:pic>
      <xdr:nvPicPr>
        <xdr:cNvPr id="60586" name="Picture 6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52675" y="0"/>
          <a:ext cx="126682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showGridLines="0" tabSelected="1" showWhiteSpace="0" view="pageLayout" topLeftCell="A90" zoomScale="90" zoomScaleNormal="100" zoomScalePageLayoutView="90" workbookViewId="0">
      <selection activeCell="J110" sqref="J110"/>
    </sheetView>
  </sheetViews>
  <sheetFormatPr defaultColWidth="9.140625" defaultRowHeight="24" x14ac:dyDescent="0.55000000000000004"/>
  <cols>
    <col min="1" max="1" width="44.5703125" style="18" customWidth="1"/>
    <col min="2" max="2" width="12.5703125" style="18" customWidth="1"/>
    <col min="3" max="3" width="10.7109375" style="18" customWidth="1"/>
    <col min="4" max="4" width="10.140625" style="18" customWidth="1"/>
    <col min="5" max="5" width="24.7109375" style="18" customWidth="1"/>
    <col min="6" max="6" width="10.7109375" style="18" customWidth="1"/>
    <col min="7" max="7" width="6.85546875" style="18" customWidth="1"/>
    <col min="8" max="8" width="11" style="18" customWidth="1"/>
    <col min="9" max="9" width="9" style="18" customWidth="1"/>
    <col min="10" max="10" width="14" style="18" bestFit="1" customWidth="1"/>
    <col min="11" max="11" width="10.5703125" style="18" customWidth="1"/>
    <col min="12" max="12" width="11.5703125" style="18" customWidth="1"/>
    <col min="13" max="16384" width="9.140625" style="18"/>
  </cols>
  <sheetData>
    <row r="1" spans="1:13" ht="24.75" x14ac:dyDescent="0.6">
      <c r="A1" s="34"/>
      <c r="B1" s="35"/>
      <c r="C1" s="35"/>
      <c r="D1" s="35"/>
      <c r="E1" s="35"/>
      <c r="F1" s="35"/>
      <c r="G1" s="35"/>
      <c r="H1" s="35"/>
      <c r="I1" s="35"/>
      <c r="J1" s="36" t="s">
        <v>67</v>
      </c>
      <c r="K1" s="1"/>
    </row>
    <row r="2" spans="1:13" ht="24.75" x14ac:dyDescent="0.6">
      <c r="A2" s="37"/>
      <c r="B2" s="38"/>
      <c r="C2" s="38"/>
      <c r="D2" s="38"/>
      <c r="E2" s="38"/>
      <c r="F2" s="38"/>
      <c r="G2" s="38"/>
      <c r="H2" s="38"/>
      <c r="I2" s="38"/>
      <c r="J2" s="39"/>
      <c r="K2" s="1"/>
    </row>
    <row r="3" spans="1:13" ht="24.75" x14ac:dyDescent="0.6">
      <c r="A3" s="37"/>
      <c r="B3" s="38"/>
      <c r="C3" s="38"/>
      <c r="D3" s="38"/>
      <c r="E3" s="38"/>
      <c r="F3" s="38"/>
      <c r="G3" s="38"/>
      <c r="H3" s="38"/>
      <c r="I3" s="38"/>
      <c r="J3" s="39"/>
      <c r="K3" s="1"/>
    </row>
    <row r="4" spans="1:13" ht="24.75" x14ac:dyDescent="0.6">
      <c r="A4" s="37"/>
      <c r="B4" s="38"/>
      <c r="C4" s="38"/>
      <c r="D4" s="38"/>
      <c r="E4" s="38"/>
      <c r="F4" s="38"/>
      <c r="G4" s="38"/>
      <c r="H4" s="38"/>
      <c r="I4" s="38"/>
      <c r="J4" s="39"/>
      <c r="K4" s="1"/>
    </row>
    <row r="5" spans="1:13" ht="24.75" x14ac:dyDescent="0.6">
      <c r="A5" s="360" t="s">
        <v>54</v>
      </c>
      <c r="B5" s="361"/>
      <c r="C5" s="361"/>
      <c r="D5" s="361"/>
      <c r="E5" s="361"/>
      <c r="F5" s="361"/>
      <c r="G5" s="361"/>
      <c r="H5" s="361"/>
      <c r="I5" s="361"/>
      <c r="J5" s="362"/>
      <c r="K5" s="1"/>
      <c r="L5" s="355"/>
      <c r="M5" s="355"/>
    </row>
    <row r="6" spans="1:13" ht="24.75" x14ac:dyDescent="0.6">
      <c r="A6" s="360" t="s">
        <v>24</v>
      </c>
      <c r="B6" s="361"/>
      <c r="C6" s="361"/>
      <c r="D6" s="361"/>
      <c r="E6" s="361"/>
      <c r="F6" s="361"/>
      <c r="G6" s="361"/>
      <c r="H6" s="361"/>
      <c r="I6" s="361"/>
      <c r="J6" s="362"/>
      <c r="K6" s="1"/>
      <c r="L6" s="19"/>
      <c r="M6" s="19"/>
    </row>
    <row r="7" spans="1:13" ht="24.75" x14ac:dyDescent="0.6">
      <c r="A7" s="40"/>
      <c r="B7" s="41"/>
      <c r="C7" s="41"/>
      <c r="D7" s="41"/>
      <c r="E7" s="41"/>
      <c r="F7" s="41"/>
      <c r="G7" s="41"/>
      <c r="H7" s="41"/>
      <c r="I7" s="41"/>
      <c r="J7" s="42"/>
      <c r="K7" s="1"/>
      <c r="L7" s="19"/>
      <c r="M7" s="19"/>
    </row>
    <row r="8" spans="1:13" ht="23.25" customHeight="1" x14ac:dyDescent="0.6">
      <c r="A8" s="368" t="s">
        <v>25</v>
      </c>
      <c r="B8" s="368"/>
      <c r="C8" s="368"/>
      <c r="D8" s="368"/>
      <c r="E8" s="368"/>
      <c r="F8" s="368"/>
      <c r="G8" s="368"/>
      <c r="H8" s="368"/>
      <c r="I8" s="236"/>
      <c r="J8" s="236"/>
      <c r="K8" s="236"/>
      <c r="L8" s="1"/>
    </row>
    <row r="9" spans="1:13" s="17" customFormat="1" ht="22.5" x14ac:dyDescent="0.55000000000000004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3" s="17" customFormat="1" ht="22.5" x14ac:dyDescent="0.5">
      <c r="A10" s="47" t="s">
        <v>124</v>
      </c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3" s="17" customFormat="1" ht="22.5" x14ac:dyDescent="0.5">
      <c r="A11" s="47"/>
      <c r="B11" s="47"/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spans="1:13" s="17" customFormat="1" ht="22.5" x14ac:dyDescent="0.55000000000000004">
      <c r="A12" s="49" t="s">
        <v>26</v>
      </c>
      <c r="B12" s="49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3" s="17" customFormat="1" ht="22.5" x14ac:dyDescent="0.55000000000000004">
      <c r="A13" s="44" t="s">
        <v>135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6"/>
    </row>
    <row r="14" spans="1:13" s="17" customFormat="1" ht="22.5" x14ac:dyDescent="0.55000000000000004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6"/>
    </row>
    <row r="15" spans="1:13" s="17" customFormat="1" ht="22.5" x14ac:dyDescent="0.55000000000000004">
      <c r="A15" s="237" t="s">
        <v>125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46"/>
    </row>
    <row r="16" spans="1:13" s="17" customFormat="1" ht="21.75" x14ac:dyDescent="0.5">
      <c r="A16" s="369" t="s">
        <v>126</v>
      </c>
      <c r="B16" s="369"/>
      <c r="C16" s="369"/>
      <c r="D16" s="369"/>
      <c r="E16" s="369"/>
      <c r="F16" s="369"/>
      <c r="G16" s="369"/>
      <c r="H16" s="369"/>
      <c r="I16" s="369"/>
      <c r="J16" s="369"/>
      <c r="K16" s="369"/>
      <c r="L16" s="369"/>
    </row>
    <row r="17" spans="1:12" s="17" customFormat="1" ht="21.75" x14ac:dyDescent="0.5">
      <c r="A17" s="369" t="s">
        <v>127</v>
      </c>
      <c r="B17" s="369"/>
      <c r="C17" s="369"/>
      <c r="D17" s="369"/>
      <c r="E17" s="369"/>
      <c r="F17" s="369"/>
      <c r="G17" s="369"/>
      <c r="H17" s="369"/>
      <c r="I17" s="369"/>
      <c r="J17" s="369"/>
      <c r="K17" s="369"/>
      <c r="L17" s="369"/>
    </row>
    <row r="18" spans="1:12" s="17" customFormat="1" ht="21.75" x14ac:dyDescent="0.5">
      <c r="A18" s="370" t="s">
        <v>128</v>
      </c>
      <c r="B18" s="370"/>
      <c r="C18" s="370"/>
      <c r="D18" s="370"/>
      <c r="E18" s="370"/>
      <c r="F18" s="370"/>
      <c r="G18" s="370"/>
      <c r="H18" s="370"/>
      <c r="I18" s="370"/>
      <c r="J18" s="370"/>
      <c r="K18" s="370"/>
      <c r="L18" s="370"/>
    </row>
    <row r="19" spans="1:12" s="17" customFormat="1" ht="27" customHeight="1" x14ac:dyDescent="0.55000000000000004">
      <c r="A19" s="43"/>
      <c r="B19" s="44"/>
      <c r="C19" s="44"/>
      <c r="D19" s="44"/>
      <c r="E19" s="44"/>
      <c r="F19" s="44"/>
      <c r="G19" s="44"/>
      <c r="H19" s="44"/>
      <c r="I19" s="44"/>
      <c r="J19" s="45"/>
      <c r="K19" s="46"/>
    </row>
    <row r="20" spans="1:12" s="17" customFormat="1" ht="22.5" x14ac:dyDescent="0.55000000000000004">
      <c r="A20" s="43"/>
      <c r="B20" s="44"/>
      <c r="C20" s="44"/>
      <c r="D20" s="44"/>
      <c r="E20" s="44"/>
      <c r="F20" s="44"/>
      <c r="G20" s="44"/>
      <c r="H20" s="44"/>
      <c r="I20" s="44"/>
      <c r="J20" s="45"/>
      <c r="K20" s="46"/>
    </row>
    <row r="21" spans="1:12" s="17" customFormat="1" ht="22.5" x14ac:dyDescent="0.55000000000000004">
      <c r="A21" s="43"/>
      <c r="B21" s="44"/>
      <c r="C21" s="44"/>
      <c r="D21" s="44"/>
      <c r="E21" s="44"/>
      <c r="F21" s="44"/>
      <c r="G21" s="44"/>
      <c r="H21" s="44"/>
      <c r="I21" s="44"/>
      <c r="J21" s="45"/>
      <c r="K21" s="46"/>
    </row>
    <row r="22" spans="1:12" s="17" customFormat="1" ht="22.5" x14ac:dyDescent="0.55000000000000004">
      <c r="A22" s="43"/>
      <c r="B22" s="44"/>
      <c r="C22" s="44"/>
      <c r="D22" s="44"/>
      <c r="E22" s="44"/>
      <c r="F22" s="44"/>
      <c r="G22" s="44"/>
      <c r="H22" s="44"/>
      <c r="I22" s="44"/>
      <c r="J22" s="45"/>
      <c r="K22" s="46"/>
    </row>
    <row r="23" spans="1:12" s="17" customFormat="1" ht="22.5" x14ac:dyDescent="0.55000000000000004">
      <c r="A23" s="43"/>
      <c r="B23" s="44"/>
      <c r="C23" s="44"/>
      <c r="D23" s="44"/>
      <c r="E23" s="44"/>
      <c r="F23" s="44"/>
      <c r="G23" s="44"/>
      <c r="H23" s="44"/>
      <c r="I23" s="44"/>
      <c r="J23" s="45"/>
      <c r="K23" s="46"/>
    </row>
    <row r="24" spans="1:12" s="17" customFormat="1" ht="22.5" x14ac:dyDescent="0.55000000000000004">
      <c r="A24" s="50"/>
      <c r="B24" s="51"/>
      <c r="C24" s="51"/>
      <c r="D24" s="51"/>
      <c r="E24" s="51"/>
      <c r="F24" s="51"/>
      <c r="G24" s="51"/>
      <c r="H24" s="51"/>
      <c r="I24" s="51"/>
      <c r="J24" s="52"/>
      <c r="K24" s="46"/>
    </row>
    <row r="25" spans="1:12" s="17" customFormat="1" ht="22.5" x14ac:dyDescent="0.55000000000000004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6"/>
    </row>
    <row r="26" spans="1:12" s="17" customFormat="1" ht="22.5" x14ac:dyDescent="0.55000000000000004">
      <c r="A26" s="291" t="s">
        <v>55</v>
      </c>
      <c r="B26" s="291"/>
      <c r="C26" s="291"/>
      <c r="D26" s="291"/>
      <c r="E26" s="291"/>
      <c r="F26" s="291"/>
      <c r="G26" s="291"/>
      <c r="H26" s="291"/>
      <c r="I26" s="291"/>
      <c r="J26" s="291"/>
      <c r="K26" s="46"/>
    </row>
    <row r="27" spans="1:12" s="17" customFormat="1" ht="22.5" x14ac:dyDescent="0.55000000000000004">
      <c r="A27" s="371" t="s">
        <v>27</v>
      </c>
      <c r="B27" s="327" t="s">
        <v>71</v>
      </c>
      <c r="C27" s="373" t="s">
        <v>72</v>
      </c>
      <c r="D27" s="374"/>
      <c r="E27" s="375"/>
      <c r="F27" s="379" t="s">
        <v>73</v>
      </c>
      <c r="G27" s="380"/>
      <c r="H27" s="327" t="s">
        <v>74</v>
      </c>
      <c r="I27" s="327" t="s">
        <v>75</v>
      </c>
      <c r="J27" s="53" t="s">
        <v>76</v>
      </c>
      <c r="K27" s="46"/>
    </row>
    <row r="28" spans="1:12" s="17" customFormat="1" ht="38.25" customHeight="1" x14ac:dyDescent="0.55000000000000004">
      <c r="A28" s="372"/>
      <c r="B28" s="328"/>
      <c r="C28" s="376"/>
      <c r="D28" s="377"/>
      <c r="E28" s="378"/>
      <c r="F28" s="381"/>
      <c r="G28" s="382"/>
      <c r="H28" s="328"/>
      <c r="I28" s="328"/>
      <c r="J28" s="54" t="s">
        <v>77</v>
      </c>
      <c r="K28" s="46"/>
    </row>
    <row r="29" spans="1:12" s="21" customFormat="1" ht="24.75" x14ac:dyDescent="0.6">
      <c r="A29" s="356" t="s">
        <v>90</v>
      </c>
      <c r="B29" s="357"/>
      <c r="C29" s="357"/>
      <c r="D29" s="55"/>
      <c r="E29" s="55"/>
      <c r="F29" s="55"/>
      <c r="G29" s="55"/>
      <c r="H29" s="55"/>
      <c r="I29" s="55"/>
      <c r="J29" s="56"/>
      <c r="K29" s="38"/>
    </row>
    <row r="30" spans="1:12" s="21" customFormat="1" ht="21.75" customHeight="1" x14ac:dyDescent="0.6">
      <c r="A30" s="282" t="s">
        <v>129</v>
      </c>
      <c r="B30" s="57">
        <v>3</v>
      </c>
      <c r="C30" s="285" t="s">
        <v>96</v>
      </c>
      <c r="D30" s="286"/>
      <c r="E30" s="287"/>
      <c r="F30" s="363"/>
      <c r="G30" s="364"/>
      <c r="H30" s="58">
        <v>15</v>
      </c>
      <c r="I30" s="59">
        <v>4.5</v>
      </c>
      <c r="J30" s="59">
        <f>SUM(H30*I30)</f>
        <v>67.5</v>
      </c>
      <c r="K30" s="38"/>
    </row>
    <row r="31" spans="1:12" s="21" customFormat="1" ht="18.75" customHeight="1" x14ac:dyDescent="0.6">
      <c r="A31" s="283"/>
      <c r="B31" s="60"/>
      <c r="C31" s="61" t="s">
        <v>91</v>
      </c>
      <c r="D31" s="62"/>
      <c r="E31" s="63"/>
      <c r="F31" s="64"/>
      <c r="G31" s="65"/>
      <c r="H31" s="66"/>
      <c r="I31" s="67"/>
      <c r="J31" s="67"/>
      <c r="K31" s="38"/>
    </row>
    <row r="32" spans="1:12" s="17" customFormat="1" ht="23.25" x14ac:dyDescent="0.55000000000000004">
      <c r="A32" s="283"/>
      <c r="B32" s="68"/>
      <c r="C32" s="61" t="s">
        <v>92</v>
      </c>
      <c r="D32" s="62"/>
      <c r="E32" s="63"/>
      <c r="F32" s="64"/>
      <c r="G32" s="65"/>
      <c r="H32" s="66"/>
      <c r="I32" s="67"/>
      <c r="J32" s="67"/>
      <c r="K32" s="46"/>
    </row>
    <row r="33" spans="1:11" s="17" customFormat="1" ht="22.5" customHeight="1" x14ac:dyDescent="0.55000000000000004">
      <c r="A33" s="33"/>
      <c r="B33" s="60"/>
      <c r="C33" s="61" t="s">
        <v>93</v>
      </c>
      <c r="D33" s="69"/>
      <c r="E33" s="70"/>
      <c r="F33" s="71"/>
      <c r="G33" s="72"/>
      <c r="H33" s="73"/>
      <c r="I33" s="45"/>
      <c r="J33" s="45"/>
      <c r="K33" s="46"/>
    </row>
    <row r="34" spans="1:11" s="17" customFormat="1" ht="22.5" customHeight="1" x14ac:dyDescent="0.55000000000000004">
      <c r="A34" s="33"/>
      <c r="B34" s="74"/>
      <c r="C34" s="365" t="s">
        <v>94</v>
      </c>
      <c r="D34" s="366"/>
      <c r="E34" s="367"/>
      <c r="F34" s="301"/>
      <c r="G34" s="302"/>
      <c r="H34" s="9"/>
      <c r="I34" s="52"/>
      <c r="J34" s="52"/>
      <c r="K34" s="46"/>
    </row>
    <row r="35" spans="1:11" s="22" customFormat="1" ht="22.5" customHeight="1" x14ac:dyDescent="0.55000000000000004">
      <c r="A35" s="282" t="s">
        <v>136</v>
      </c>
      <c r="B35" s="57">
        <v>3</v>
      </c>
      <c r="C35" s="285" t="s">
        <v>96</v>
      </c>
      <c r="D35" s="286"/>
      <c r="E35" s="287"/>
      <c r="F35" s="363"/>
      <c r="G35" s="364"/>
      <c r="H35" s="58">
        <v>15</v>
      </c>
      <c r="I35" s="59">
        <v>4.5</v>
      </c>
      <c r="J35" s="59">
        <f>SUM(H35*I35)</f>
        <v>67.5</v>
      </c>
      <c r="K35" s="75"/>
    </row>
    <row r="36" spans="1:11" s="17" customFormat="1" ht="22.5" customHeight="1" x14ac:dyDescent="0.55000000000000004">
      <c r="A36" s="283"/>
      <c r="B36" s="74"/>
      <c r="C36" s="61" t="s">
        <v>91</v>
      </c>
      <c r="D36" s="62"/>
      <c r="E36" s="63"/>
      <c r="F36" s="64"/>
      <c r="G36" s="65"/>
      <c r="H36" s="66"/>
      <c r="I36" s="67"/>
      <c r="J36" s="65"/>
      <c r="K36" s="46"/>
    </row>
    <row r="37" spans="1:11" s="17" customFormat="1" ht="22.5" customHeight="1" x14ac:dyDescent="0.55000000000000004">
      <c r="A37" s="283"/>
      <c r="B37" s="74"/>
      <c r="C37" s="61" t="s">
        <v>92</v>
      </c>
      <c r="D37" s="62"/>
      <c r="E37" s="63"/>
      <c r="F37" s="64"/>
      <c r="G37" s="65"/>
      <c r="H37" s="66"/>
      <c r="I37" s="67"/>
      <c r="J37" s="65"/>
      <c r="K37" s="46"/>
    </row>
    <row r="38" spans="1:11" s="17" customFormat="1" ht="22.5" customHeight="1" x14ac:dyDescent="0.55000000000000004">
      <c r="A38" s="283"/>
      <c r="B38" s="74"/>
      <c r="C38" s="61" t="s">
        <v>93</v>
      </c>
      <c r="D38" s="69"/>
      <c r="E38" s="70"/>
      <c r="F38" s="64"/>
      <c r="G38" s="65"/>
      <c r="H38" s="66"/>
      <c r="I38" s="67"/>
      <c r="J38" s="65"/>
      <c r="K38" s="46"/>
    </row>
    <row r="39" spans="1:11" s="17" customFormat="1" ht="22.5" customHeight="1" x14ac:dyDescent="0.55000000000000004">
      <c r="A39" s="284"/>
      <c r="B39" s="76"/>
      <c r="C39" s="292" t="s">
        <v>94</v>
      </c>
      <c r="D39" s="293"/>
      <c r="E39" s="294"/>
      <c r="F39" s="358"/>
      <c r="G39" s="359"/>
      <c r="H39" s="77"/>
      <c r="I39" s="78"/>
      <c r="J39" s="79"/>
      <c r="K39" s="46"/>
    </row>
    <row r="40" spans="1:11" s="17" customFormat="1" ht="22.5" customHeight="1" x14ac:dyDescent="0.55000000000000004">
      <c r="A40" s="282" t="s">
        <v>137</v>
      </c>
      <c r="B40" s="80">
        <v>3</v>
      </c>
      <c r="C40" s="285" t="s">
        <v>96</v>
      </c>
      <c r="D40" s="286"/>
      <c r="E40" s="287"/>
      <c r="F40" s="81"/>
      <c r="G40" s="59"/>
      <c r="H40" s="81">
        <v>10</v>
      </c>
      <c r="I40" s="58">
        <v>4.5</v>
      </c>
      <c r="J40" s="58">
        <f>SUM(H40*I40)</f>
        <v>45</v>
      </c>
      <c r="K40" s="46"/>
    </row>
    <row r="41" spans="1:11" s="17" customFormat="1" ht="22.5" customHeight="1" x14ac:dyDescent="0.55000000000000004">
      <c r="A41" s="283"/>
      <c r="B41" s="82"/>
      <c r="C41" s="61" t="s">
        <v>91</v>
      </c>
      <c r="D41" s="62"/>
      <c r="E41" s="63"/>
      <c r="F41" s="64"/>
      <c r="G41" s="65"/>
      <c r="H41" s="83"/>
      <c r="I41" s="66"/>
      <c r="J41" s="66"/>
      <c r="K41" s="46"/>
    </row>
    <row r="42" spans="1:11" s="17" customFormat="1" ht="22.5" customHeight="1" x14ac:dyDescent="0.55000000000000004">
      <c r="A42" s="283"/>
      <c r="B42" s="82"/>
      <c r="C42" s="61" t="s">
        <v>92</v>
      </c>
      <c r="D42" s="62"/>
      <c r="E42" s="63"/>
      <c r="F42" s="64"/>
      <c r="G42" s="65"/>
      <c r="H42" s="83"/>
      <c r="I42" s="66"/>
      <c r="J42" s="66"/>
      <c r="K42" s="46"/>
    </row>
    <row r="43" spans="1:11" s="17" customFormat="1" ht="24.75" customHeight="1" x14ac:dyDescent="0.55000000000000004">
      <c r="A43" s="283"/>
      <c r="B43" s="82"/>
      <c r="C43" s="61" t="s">
        <v>93</v>
      </c>
      <c r="D43" s="69"/>
      <c r="E43" s="70"/>
      <c r="F43" s="64"/>
      <c r="G43" s="65"/>
      <c r="H43" s="83"/>
      <c r="I43" s="66"/>
      <c r="J43" s="66"/>
      <c r="K43" s="46"/>
    </row>
    <row r="44" spans="1:11" s="17" customFormat="1" ht="22.5" customHeight="1" x14ac:dyDescent="0.55000000000000004">
      <c r="A44" s="284"/>
      <c r="B44" s="84"/>
      <c r="C44" s="292" t="s">
        <v>94</v>
      </c>
      <c r="D44" s="293"/>
      <c r="E44" s="294"/>
      <c r="F44" s="85"/>
      <c r="G44" s="79"/>
      <c r="H44" s="86"/>
      <c r="I44" s="77"/>
      <c r="J44" s="77"/>
      <c r="K44" s="46"/>
    </row>
    <row r="45" spans="1:11" s="20" customFormat="1" ht="22.5" customHeight="1" x14ac:dyDescent="0.55000000000000004">
      <c r="A45" s="272" t="s">
        <v>84</v>
      </c>
      <c r="B45" s="273"/>
      <c r="C45" s="273"/>
      <c r="D45" s="273"/>
      <c r="E45" s="273"/>
      <c r="F45" s="273"/>
      <c r="G45" s="273"/>
      <c r="H45" s="273"/>
      <c r="I45" s="274"/>
      <c r="J45" s="95">
        <f>SUM(J30+J35+J40)/5</f>
        <v>36</v>
      </c>
      <c r="K45" s="44"/>
    </row>
    <row r="46" spans="1:11" s="20" customFormat="1" ht="22.5" customHeight="1" x14ac:dyDescent="0.55000000000000004">
      <c r="A46" s="60"/>
      <c r="B46" s="60"/>
      <c r="C46" s="60"/>
      <c r="D46" s="60"/>
      <c r="E46" s="60"/>
      <c r="F46" s="60"/>
      <c r="G46" s="60"/>
      <c r="H46" s="60"/>
      <c r="I46" s="60"/>
      <c r="J46" s="87"/>
      <c r="K46" s="44"/>
    </row>
    <row r="47" spans="1:11" s="20" customFormat="1" ht="22.5" customHeight="1" x14ac:dyDescent="0.55000000000000004">
      <c r="A47" s="371" t="s">
        <v>27</v>
      </c>
      <c r="B47" s="327" t="s">
        <v>71</v>
      </c>
      <c r="C47" s="373" t="s">
        <v>72</v>
      </c>
      <c r="D47" s="374"/>
      <c r="E47" s="375"/>
      <c r="F47" s="379" t="s">
        <v>73</v>
      </c>
      <c r="G47" s="380"/>
      <c r="H47" s="327" t="s">
        <v>74</v>
      </c>
      <c r="I47" s="327" t="s">
        <v>75</v>
      </c>
      <c r="J47" s="53" t="s">
        <v>76</v>
      </c>
      <c r="K47" s="44"/>
    </row>
    <row r="48" spans="1:11" s="17" customFormat="1" ht="27.75" customHeight="1" x14ac:dyDescent="0.55000000000000004">
      <c r="A48" s="372"/>
      <c r="B48" s="328"/>
      <c r="C48" s="376"/>
      <c r="D48" s="377"/>
      <c r="E48" s="378"/>
      <c r="F48" s="381"/>
      <c r="G48" s="382"/>
      <c r="H48" s="328"/>
      <c r="I48" s="328"/>
      <c r="J48" s="54" t="s">
        <v>77</v>
      </c>
      <c r="K48" s="46"/>
    </row>
    <row r="49" spans="1:15" s="17" customFormat="1" ht="22.5" customHeight="1" x14ac:dyDescent="0.55000000000000004">
      <c r="A49" s="298" t="s">
        <v>95</v>
      </c>
      <c r="B49" s="299"/>
      <c r="C49" s="299"/>
      <c r="D49" s="299"/>
      <c r="E49" s="299"/>
      <c r="F49" s="299"/>
      <c r="G49" s="299"/>
      <c r="H49" s="299"/>
      <c r="I49" s="299"/>
      <c r="J49" s="300"/>
      <c r="K49" s="46"/>
    </row>
    <row r="50" spans="1:15" s="23" customFormat="1" ht="20.25" customHeight="1" x14ac:dyDescent="0.5">
      <c r="A50" s="279" t="s">
        <v>138</v>
      </c>
      <c r="B50" s="96">
        <v>3</v>
      </c>
      <c r="C50" s="303" t="s">
        <v>96</v>
      </c>
      <c r="D50" s="304"/>
      <c r="E50" s="305"/>
      <c r="F50" s="97"/>
      <c r="G50" s="98"/>
      <c r="H50" s="96">
        <v>5</v>
      </c>
      <c r="I50" s="96">
        <v>5</v>
      </c>
      <c r="J50" s="96">
        <f>SUM(H50*I50)</f>
        <v>25</v>
      </c>
      <c r="K50" s="89"/>
    </row>
    <row r="51" spans="1:15" s="23" customFormat="1" ht="21" customHeight="1" x14ac:dyDescent="0.5">
      <c r="A51" s="280"/>
      <c r="B51" s="90"/>
      <c r="C51" s="222" t="s">
        <v>91</v>
      </c>
      <c r="D51" s="223"/>
      <c r="E51" s="224"/>
      <c r="F51" s="99"/>
      <c r="G51" s="88"/>
      <c r="H51" s="90"/>
      <c r="I51" s="90"/>
      <c r="J51" s="90"/>
      <c r="K51" s="89"/>
    </row>
    <row r="52" spans="1:15" s="23" customFormat="1" ht="21" customHeight="1" x14ac:dyDescent="0.5">
      <c r="A52" s="280"/>
      <c r="B52" s="90"/>
      <c r="C52" s="222" t="s">
        <v>92</v>
      </c>
      <c r="D52" s="223"/>
      <c r="E52" s="225"/>
      <c r="F52" s="99"/>
      <c r="G52" s="88"/>
      <c r="H52" s="90"/>
      <c r="I52" s="90"/>
      <c r="J52" s="90"/>
      <c r="K52" s="89"/>
    </row>
    <row r="53" spans="1:15" s="16" customFormat="1" ht="20.25" x14ac:dyDescent="0.5">
      <c r="A53" s="280"/>
      <c r="B53" s="90"/>
      <c r="C53" s="222" t="s">
        <v>93</v>
      </c>
      <c r="D53" s="186"/>
      <c r="E53" s="226"/>
      <c r="F53" s="99"/>
      <c r="G53" s="88"/>
      <c r="H53" s="90"/>
      <c r="I53" s="90"/>
      <c r="J53" s="90"/>
      <c r="K53" s="91"/>
    </row>
    <row r="54" spans="1:15" s="16" customFormat="1" ht="40.9" customHeight="1" x14ac:dyDescent="0.5">
      <c r="A54" s="281"/>
      <c r="B54" s="94"/>
      <c r="C54" s="288" t="s">
        <v>94</v>
      </c>
      <c r="D54" s="289"/>
      <c r="E54" s="290"/>
      <c r="F54" s="100"/>
      <c r="G54" s="93"/>
      <c r="H54" s="94"/>
      <c r="I54" s="94"/>
      <c r="J54" s="94"/>
      <c r="K54" s="91"/>
    </row>
    <row r="55" spans="1:15" s="32" customFormat="1" ht="20.25" x14ac:dyDescent="0.5">
      <c r="A55" s="279" t="s">
        <v>139</v>
      </c>
      <c r="B55" s="101">
        <v>3</v>
      </c>
      <c r="C55" s="303" t="s">
        <v>96</v>
      </c>
      <c r="D55" s="304"/>
      <c r="E55" s="305"/>
      <c r="F55" s="388"/>
      <c r="G55" s="389"/>
      <c r="H55" s="102">
        <v>5</v>
      </c>
      <c r="I55" s="102">
        <v>5</v>
      </c>
      <c r="J55" s="102">
        <f>SUM(H55*I55)</f>
        <v>25</v>
      </c>
      <c r="K55" s="92"/>
    </row>
    <row r="56" spans="1:15" s="32" customFormat="1" ht="20.25" x14ac:dyDescent="0.5">
      <c r="A56" s="280"/>
      <c r="B56" s="103"/>
      <c r="C56" s="222" t="s">
        <v>91</v>
      </c>
      <c r="D56" s="223"/>
      <c r="E56" s="224"/>
      <c r="F56" s="388"/>
      <c r="G56" s="389"/>
      <c r="H56" s="104"/>
      <c r="I56" s="104"/>
      <c r="J56" s="102"/>
      <c r="K56" s="92"/>
    </row>
    <row r="57" spans="1:15" s="32" customFormat="1" ht="22.5" customHeight="1" x14ac:dyDescent="0.5">
      <c r="A57" s="280"/>
      <c r="B57" s="103"/>
      <c r="C57" s="222" t="s">
        <v>92</v>
      </c>
      <c r="D57" s="223"/>
      <c r="E57" s="225"/>
      <c r="F57" s="105"/>
      <c r="G57" s="106"/>
      <c r="H57" s="104"/>
      <c r="I57" s="104"/>
      <c r="J57" s="102"/>
      <c r="K57" s="92"/>
    </row>
    <row r="58" spans="1:15" s="32" customFormat="1" ht="20.25" x14ac:dyDescent="0.5">
      <c r="A58" s="280"/>
      <c r="B58" s="103"/>
      <c r="C58" s="222" t="s">
        <v>93</v>
      </c>
      <c r="D58" s="186"/>
      <c r="E58" s="226"/>
      <c r="F58" s="105"/>
      <c r="G58" s="106"/>
      <c r="H58" s="104"/>
      <c r="I58" s="104"/>
      <c r="J58" s="102"/>
      <c r="K58" s="92"/>
    </row>
    <row r="59" spans="1:15" s="32" customFormat="1" ht="260.45" customHeight="1" x14ac:dyDescent="0.5">
      <c r="A59" s="281"/>
      <c r="B59" s="103"/>
      <c r="C59" s="288" t="s">
        <v>94</v>
      </c>
      <c r="D59" s="289"/>
      <c r="E59" s="290"/>
      <c r="F59" s="105"/>
      <c r="G59" s="106"/>
      <c r="H59" s="104"/>
      <c r="I59" s="104"/>
      <c r="J59" s="107"/>
      <c r="K59" s="92"/>
    </row>
    <row r="60" spans="1:15" s="32" customFormat="1" ht="43.15" customHeight="1" x14ac:dyDescent="0.5">
      <c r="A60" s="295" t="s">
        <v>85</v>
      </c>
      <c r="B60" s="296"/>
      <c r="C60" s="296"/>
      <c r="D60" s="296"/>
      <c r="E60" s="296"/>
      <c r="F60" s="296"/>
      <c r="G60" s="296"/>
      <c r="H60" s="296"/>
      <c r="I60" s="297"/>
      <c r="J60" s="108">
        <f>SUM(J50:J59)/5</f>
        <v>10</v>
      </c>
      <c r="K60" s="92"/>
    </row>
    <row r="61" spans="1:15" s="17" customFormat="1" ht="22.5" customHeight="1" x14ac:dyDescent="0.55000000000000004">
      <c r="A61" s="298" t="s">
        <v>140</v>
      </c>
      <c r="B61" s="393"/>
      <c r="C61" s="393"/>
      <c r="D61" s="393"/>
      <c r="E61" s="393"/>
      <c r="F61" s="393"/>
      <c r="G61" s="393"/>
      <c r="H61" s="393"/>
      <c r="I61" s="393"/>
      <c r="J61" s="394"/>
      <c r="K61" s="46"/>
    </row>
    <row r="62" spans="1:15" s="16" customFormat="1" ht="23.25" customHeight="1" x14ac:dyDescent="0.5">
      <c r="A62" s="437" t="s">
        <v>142</v>
      </c>
      <c r="B62" s="438">
        <v>3</v>
      </c>
      <c r="C62" s="398" t="s">
        <v>123</v>
      </c>
      <c r="D62" s="399"/>
      <c r="E62" s="400"/>
      <c r="F62" s="441"/>
      <c r="G62" s="442"/>
      <c r="H62" s="447">
        <v>5</v>
      </c>
      <c r="I62" s="447">
        <v>5</v>
      </c>
      <c r="J62" s="447">
        <f>SUM(H62*I62)</f>
        <v>25</v>
      </c>
      <c r="K62" s="91"/>
      <c r="M62" s="228"/>
      <c r="N62" s="229"/>
      <c r="O62" s="230"/>
    </row>
    <row r="63" spans="1:15" s="16" customFormat="1" ht="19.5" customHeight="1" x14ac:dyDescent="0.5">
      <c r="A63" s="407"/>
      <c r="B63" s="439"/>
      <c r="C63" s="401"/>
      <c r="D63" s="402"/>
      <c r="E63" s="403"/>
      <c r="F63" s="443"/>
      <c r="G63" s="444"/>
      <c r="H63" s="448"/>
      <c r="I63" s="448"/>
      <c r="J63" s="448"/>
      <c r="K63" s="91"/>
      <c r="M63" s="222"/>
      <c r="N63" s="223"/>
      <c r="O63" s="224"/>
    </row>
    <row r="64" spans="1:15" s="16" customFormat="1" ht="13.5" customHeight="1" x14ac:dyDescent="0.5">
      <c r="A64" s="407"/>
      <c r="B64" s="439"/>
      <c r="C64" s="401"/>
      <c r="D64" s="402"/>
      <c r="E64" s="403"/>
      <c r="F64" s="443"/>
      <c r="G64" s="444"/>
      <c r="H64" s="448"/>
      <c r="I64" s="448"/>
      <c r="J64" s="448"/>
      <c r="K64" s="91"/>
      <c r="M64" s="222"/>
      <c r="N64" s="223"/>
      <c r="O64" s="91"/>
    </row>
    <row r="65" spans="1:15" s="16" customFormat="1" ht="18" customHeight="1" x14ac:dyDescent="0.5">
      <c r="A65" s="407"/>
      <c r="B65" s="439"/>
      <c r="C65" s="401"/>
      <c r="D65" s="402"/>
      <c r="E65" s="403"/>
      <c r="F65" s="443"/>
      <c r="G65" s="444"/>
      <c r="H65" s="448"/>
      <c r="I65" s="448"/>
      <c r="J65" s="448"/>
      <c r="K65" s="91"/>
      <c r="M65" s="222"/>
      <c r="N65" s="186"/>
      <c r="O65" s="226"/>
    </row>
    <row r="66" spans="1:15" s="24" customFormat="1" ht="4.5" customHeight="1" x14ac:dyDescent="0.5">
      <c r="A66" s="407"/>
      <c r="B66" s="439"/>
      <c r="C66" s="401"/>
      <c r="D66" s="402"/>
      <c r="E66" s="403"/>
      <c r="F66" s="443"/>
      <c r="G66" s="444"/>
      <c r="H66" s="448"/>
      <c r="I66" s="448"/>
      <c r="J66" s="448"/>
      <c r="K66" s="109"/>
      <c r="M66" s="231"/>
      <c r="N66" s="191"/>
      <c r="O66" s="232"/>
    </row>
    <row r="67" spans="1:15" s="24" customFormat="1" ht="22.5" customHeight="1" x14ac:dyDescent="0.5">
      <c r="A67" s="407"/>
      <c r="B67" s="439"/>
      <c r="C67" s="401"/>
      <c r="D67" s="402"/>
      <c r="E67" s="403"/>
      <c r="F67" s="443"/>
      <c r="G67" s="444"/>
      <c r="H67" s="448"/>
      <c r="I67" s="448"/>
      <c r="J67" s="448"/>
      <c r="K67" s="109"/>
    </row>
    <row r="68" spans="1:15" s="24" customFormat="1" ht="22.5" customHeight="1" x14ac:dyDescent="0.5">
      <c r="A68" s="407"/>
      <c r="B68" s="439"/>
      <c r="C68" s="401"/>
      <c r="D68" s="402"/>
      <c r="E68" s="403"/>
      <c r="F68" s="443"/>
      <c r="G68" s="444"/>
      <c r="H68" s="448"/>
      <c r="I68" s="448"/>
      <c r="J68" s="448"/>
      <c r="K68" s="109"/>
    </row>
    <row r="69" spans="1:15" s="24" customFormat="1" ht="10.15" customHeight="1" x14ac:dyDescent="0.5">
      <c r="A69" s="407"/>
      <c r="B69" s="439"/>
      <c r="C69" s="401"/>
      <c r="D69" s="402"/>
      <c r="E69" s="403"/>
      <c r="F69" s="443"/>
      <c r="G69" s="444"/>
      <c r="H69" s="448"/>
      <c r="I69" s="448"/>
      <c r="J69" s="448"/>
      <c r="K69" s="109"/>
    </row>
    <row r="70" spans="1:15" s="24" customFormat="1" ht="19.899999999999999" hidden="1" customHeight="1" x14ac:dyDescent="0.5">
      <c r="A70" s="407"/>
      <c r="B70" s="439"/>
      <c r="C70" s="401"/>
      <c r="D70" s="402"/>
      <c r="E70" s="403"/>
      <c r="F70" s="443"/>
      <c r="G70" s="444"/>
      <c r="H70" s="448"/>
      <c r="I70" s="448"/>
      <c r="J70" s="448"/>
      <c r="K70" s="109"/>
    </row>
    <row r="71" spans="1:15" s="24" customFormat="1" ht="16.149999999999999" hidden="1" customHeight="1" x14ac:dyDescent="0.5">
      <c r="A71" s="408"/>
      <c r="B71" s="440"/>
      <c r="C71" s="404"/>
      <c r="D71" s="405"/>
      <c r="E71" s="406"/>
      <c r="F71" s="445"/>
      <c r="G71" s="446"/>
      <c r="H71" s="449"/>
      <c r="I71" s="449"/>
      <c r="J71" s="449"/>
      <c r="K71" s="109"/>
    </row>
    <row r="72" spans="1:15" s="24" customFormat="1" ht="16.5" customHeight="1" x14ac:dyDescent="0.5">
      <c r="A72" s="261" t="s">
        <v>148</v>
      </c>
      <c r="B72" s="262">
        <v>3</v>
      </c>
      <c r="C72" s="409"/>
      <c r="D72" s="410"/>
      <c r="E72" s="411"/>
      <c r="F72" s="412"/>
      <c r="G72" s="413"/>
      <c r="H72" s="263">
        <v>2.5</v>
      </c>
      <c r="I72" s="263">
        <v>3.56</v>
      </c>
      <c r="J72" s="263">
        <f>I72*H72</f>
        <v>8.9</v>
      </c>
      <c r="K72" s="109"/>
    </row>
    <row r="73" spans="1:15" s="24" customFormat="1" ht="38.450000000000003" customHeight="1" x14ac:dyDescent="0.5">
      <c r="A73" s="261" t="s">
        <v>149</v>
      </c>
      <c r="B73" s="262">
        <v>3</v>
      </c>
      <c r="C73" s="409"/>
      <c r="D73" s="410"/>
      <c r="E73" s="411"/>
      <c r="F73" s="412"/>
      <c r="G73" s="413"/>
      <c r="H73" s="263">
        <v>2.5</v>
      </c>
      <c r="I73" s="263">
        <v>3.29</v>
      </c>
      <c r="J73" s="264">
        <f>I73*H73</f>
        <v>8.2249999999999996</v>
      </c>
      <c r="K73" s="109"/>
    </row>
    <row r="74" spans="1:15" s="24" customFormat="1" ht="22.5" customHeight="1" x14ac:dyDescent="0.55000000000000004">
      <c r="A74" s="306" t="s">
        <v>86</v>
      </c>
      <c r="B74" s="307"/>
      <c r="C74" s="307"/>
      <c r="D74" s="307"/>
      <c r="E74" s="307"/>
      <c r="F74" s="307"/>
      <c r="G74" s="307"/>
      <c r="H74" s="307"/>
      <c r="I74" s="308"/>
      <c r="J74" s="266">
        <f>SUM(J62:J73)/5</f>
        <v>8.4250000000000007</v>
      </c>
      <c r="K74" s="109"/>
    </row>
    <row r="75" spans="1:15" s="24" customFormat="1" ht="22.5" customHeight="1" x14ac:dyDescent="0.5">
      <c r="A75" s="298" t="s">
        <v>145</v>
      </c>
      <c r="B75" s="393"/>
      <c r="C75" s="393"/>
      <c r="D75" s="393"/>
      <c r="E75" s="393"/>
      <c r="F75" s="393"/>
      <c r="G75" s="393"/>
      <c r="H75" s="393"/>
      <c r="I75" s="393"/>
      <c r="J75" s="394"/>
      <c r="K75" s="109"/>
    </row>
    <row r="76" spans="1:15" s="16" customFormat="1" ht="22.5" customHeight="1" x14ac:dyDescent="0.5">
      <c r="A76" s="227" t="s">
        <v>121</v>
      </c>
      <c r="B76" s="110">
        <v>3</v>
      </c>
      <c r="C76" s="450" t="s">
        <v>123</v>
      </c>
      <c r="D76" s="451"/>
      <c r="E76" s="452"/>
      <c r="F76" s="459"/>
      <c r="G76" s="460"/>
      <c r="H76" s="249">
        <v>5</v>
      </c>
      <c r="I76" s="111">
        <v>5</v>
      </c>
      <c r="J76" s="112">
        <f>SUM(H76*I76)</f>
        <v>25</v>
      </c>
      <c r="K76" s="91"/>
    </row>
    <row r="77" spans="1:15" s="16" customFormat="1" ht="18" customHeight="1" x14ac:dyDescent="0.5">
      <c r="A77" s="461" t="s">
        <v>150</v>
      </c>
      <c r="B77" s="240"/>
      <c r="C77" s="453"/>
      <c r="D77" s="454"/>
      <c r="E77" s="455"/>
      <c r="F77" s="388"/>
      <c r="G77" s="463"/>
      <c r="H77" s="247"/>
      <c r="I77" s="102"/>
      <c r="J77" s="248"/>
      <c r="K77" s="91"/>
    </row>
    <row r="78" spans="1:15" s="16" customFormat="1" ht="16.5" customHeight="1" x14ac:dyDescent="0.5">
      <c r="A78" s="462"/>
      <c r="B78" s="240"/>
      <c r="C78" s="453"/>
      <c r="D78" s="454"/>
      <c r="E78" s="455"/>
      <c r="F78" s="247"/>
      <c r="G78" s="250"/>
      <c r="H78" s="247"/>
      <c r="I78" s="102"/>
      <c r="J78" s="248"/>
      <c r="K78" s="91"/>
    </row>
    <row r="79" spans="1:15" s="16" customFormat="1" ht="32.450000000000003" customHeight="1" x14ac:dyDescent="0.5">
      <c r="A79" s="239" t="s">
        <v>130</v>
      </c>
      <c r="B79" s="240"/>
      <c r="C79" s="453"/>
      <c r="D79" s="454"/>
      <c r="E79" s="455"/>
      <c r="F79" s="247"/>
      <c r="G79" s="250"/>
      <c r="H79" s="247"/>
      <c r="I79" s="102"/>
      <c r="J79" s="248"/>
      <c r="K79" s="91"/>
    </row>
    <row r="80" spans="1:15" s="16" customFormat="1" ht="39.6" customHeight="1" x14ac:dyDescent="0.5">
      <c r="A80" s="239" t="s">
        <v>151</v>
      </c>
      <c r="B80" s="240"/>
      <c r="C80" s="453"/>
      <c r="D80" s="454"/>
      <c r="E80" s="455"/>
      <c r="F80" s="247"/>
      <c r="G80" s="250"/>
      <c r="H80" s="247"/>
      <c r="I80" s="102"/>
      <c r="J80" s="248"/>
      <c r="K80" s="91"/>
    </row>
    <row r="81" spans="1:11" s="16" customFormat="1" ht="28.5" customHeight="1" x14ac:dyDescent="0.5">
      <c r="A81" s="241" t="s">
        <v>152</v>
      </c>
      <c r="B81" s="242"/>
      <c r="C81" s="453"/>
      <c r="D81" s="454"/>
      <c r="E81" s="455"/>
      <c r="F81" s="234"/>
      <c r="G81" s="235"/>
      <c r="H81" s="233"/>
      <c r="I81" s="233"/>
      <c r="J81" s="107"/>
      <c r="K81" s="91"/>
    </row>
    <row r="82" spans="1:11" s="20" customFormat="1" ht="31.5" customHeight="1" x14ac:dyDescent="0.55000000000000004">
      <c r="A82" s="260" t="s">
        <v>122</v>
      </c>
      <c r="B82" s="221"/>
      <c r="C82" s="453"/>
      <c r="D82" s="454"/>
      <c r="E82" s="455"/>
      <c r="F82" s="254"/>
      <c r="G82" s="255"/>
      <c r="H82" s="221"/>
      <c r="I82" s="216"/>
      <c r="J82" s="116"/>
      <c r="K82" s="44"/>
    </row>
    <row r="83" spans="1:11" s="20" customFormat="1" ht="22.5" customHeight="1" x14ac:dyDescent="0.55000000000000004">
      <c r="A83" s="407" t="s">
        <v>147</v>
      </c>
      <c r="B83" s="114">
        <v>3</v>
      </c>
      <c r="C83" s="453"/>
      <c r="D83" s="454"/>
      <c r="E83" s="455"/>
      <c r="F83" s="215"/>
      <c r="G83" s="216"/>
      <c r="H83" s="114">
        <v>5</v>
      </c>
      <c r="I83" s="259">
        <v>4.5</v>
      </c>
      <c r="J83" s="116">
        <f>I83*H83</f>
        <v>22.5</v>
      </c>
      <c r="K83" s="44"/>
    </row>
    <row r="84" spans="1:11" s="20" customFormat="1" ht="46.9" customHeight="1" x14ac:dyDescent="0.55000000000000004">
      <c r="A84" s="407"/>
      <c r="B84" s="114"/>
      <c r="C84" s="453"/>
      <c r="D84" s="454"/>
      <c r="E84" s="455"/>
      <c r="F84" s="215"/>
      <c r="G84" s="216"/>
      <c r="H84" s="114"/>
      <c r="I84" s="259"/>
      <c r="J84" s="116"/>
      <c r="K84" s="44"/>
    </row>
    <row r="85" spans="1:11" s="20" customFormat="1" ht="9.6" customHeight="1" x14ac:dyDescent="0.55000000000000004">
      <c r="A85" s="408"/>
      <c r="B85" s="220"/>
      <c r="C85" s="456"/>
      <c r="D85" s="457"/>
      <c r="E85" s="458"/>
      <c r="F85" s="245"/>
      <c r="G85" s="217"/>
      <c r="H85" s="220"/>
      <c r="I85" s="216"/>
      <c r="J85" s="116"/>
      <c r="K85" s="44"/>
    </row>
    <row r="86" spans="1:11" s="20" customFormat="1" ht="34.15" customHeight="1" x14ac:dyDescent="0.55000000000000004">
      <c r="A86" s="306" t="s">
        <v>86</v>
      </c>
      <c r="B86" s="307"/>
      <c r="C86" s="307"/>
      <c r="D86" s="307"/>
      <c r="E86" s="307"/>
      <c r="F86" s="307"/>
      <c r="G86" s="307"/>
      <c r="H86" s="307"/>
      <c r="I86" s="308"/>
      <c r="J86" s="58">
        <f>SUM(J76:J85)/5</f>
        <v>9.5</v>
      </c>
      <c r="K86" s="44"/>
    </row>
    <row r="87" spans="1:11" s="20" customFormat="1" ht="22.5" customHeight="1" x14ac:dyDescent="0.55000000000000004">
      <c r="A87" s="253"/>
      <c r="B87" s="254"/>
      <c r="C87" s="254"/>
      <c r="D87" s="254"/>
      <c r="E87" s="254"/>
      <c r="F87" s="254"/>
      <c r="G87" s="254"/>
      <c r="H87" s="254"/>
      <c r="I87" s="254"/>
      <c r="J87" s="246"/>
      <c r="K87" s="44"/>
    </row>
    <row r="88" spans="1:11" s="20" customFormat="1" ht="22.5" customHeight="1" x14ac:dyDescent="0.55000000000000004">
      <c r="A88" s="117"/>
      <c r="B88" s="118"/>
      <c r="C88" s="118"/>
      <c r="D88" s="118"/>
      <c r="E88" s="118"/>
      <c r="F88" s="118"/>
      <c r="G88" s="118"/>
      <c r="H88" s="118"/>
      <c r="I88" s="118"/>
      <c r="J88" s="59"/>
      <c r="K88" s="44"/>
    </row>
    <row r="89" spans="1:11" s="20" customFormat="1" ht="22.5" customHeight="1" x14ac:dyDescent="0.55000000000000004">
      <c r="A89" s="383" t="s">
        <v>28</v>
      </c>
      <c r="B89" s="384"/>
      <c r="C89" s="384"/>
      <c r="D89" s="384"/>
      <c r="E89" s="384"/>
      <c r="F89" s="384"/>
      <c r="G89" s="384"/>
      <c r="H89" s="384"/>
      <c r="I89" s="384"/>
      <c r="J89" s="385"/>
      <c r="K89" s="44"/>
    </row>
    <row r="90" spans="1:11" s="20" customFormat="1" ht="22.15" customHeight="1" x14ac:dyDescent="0.55000000000000004">
      <c r="A90" s="464" t="s">
        <v>141</v>
      </c>
      <c r="B90" s="113"/>
      <c r="C90" s="395" t="s">
        <v>98</v>
      </c>
      <c r="D90" s="396"/>
      <c r="E90" s="397"/>
      <c r="F90" s="386"/>
      <c r="G90" s="387"/>
      <c r="H90" s="59">
        <v>5</v>
      </c>
      <c r="I90" s="58">
        <v>5</v>
      </c>
      <c r="J90" s="59">
        <f>SUM(H90*I90)</f>
        <v>25</v>
      </c>
      <c r="K90" s="44"/>
    </row>
    <row r="91" spans="1:11" s="17" customFormat="1" ht="16.899999999999999" customHeight="1" x14ac:dyDescent="0.55000000000000004">
      <c r="A91" s="270"/>
      <c r="B91" s="115"/>
      <c r="C91" s="267" t="s">
        <v>99</v>
      </c>
      <c r="D91" s="268"/>
      <c r="E91" s="269"/>
      <c r="F91" s="465"/>
      <c r="G91" s="466"/>
      <c r="H91" s="67"/>
      <c r="I91" s="66"/>
      <c r="J91" s="67"/>
      <c r="K91" s="46"/>
    </row>
    <row r="92" spans="1:11" s="17" customFormat="1" ht="22.9" customHeight="1" x14ac:dyDescent="0.55000000000000004">
      <c r="A92" s="270"/>
      <c r="B92" s="115"/>
      <c r="C92" s="267" t="s">
        <v>100</v>
      </c>
      <c r="D92" s="268"/>
      <c r="E92" s="269"/>
      <c r="F92" s="87"/>
      <c r="G92" s="65"/>
      <c r="H92" s="67"/>
      <c r="I92" s="66"/>
      <c r="J92" s="67"/>
      <c r="K92" s="46"/>
    </row>
    <row r="93" spans="1:11" s="17" customFormat="1" ht="22.15" hidden="1" customHeight="1" x14ac:dyDescent="0.55000000000000004">
      <c r="A93" s="270"/>
      <c r="B93" s="115"/>
      <c r="C93" s="267" t="s">
        <v>101</v>
      </c>
      <c r="D93" s="268"/>
      <c r="E93" s="269"/>
      <c r="F93" s="87"/>
      <c r="G93" s="65"/>
      <c r="H93" s="67"/>
      <c r="I93" s="66"/>
      <c r="J93" s="67"/>
      <c r="K93" s="46"/>
    </row>
    <row r="94" spans="1:11" s="17" customFormat="1" ht="22.15" hidden="1" customHeight="1" x14ac:dyDescent="0.55000000000000004">
      <c r="A94" s="270"/>
      <c r="B94" s="215"/>
      <c r="C94" s="267" t="s">
        <v>102</v>
      </c>
      <c r="D94" s="268"/>
      <c r="E94" s="269"/>
      <c r="F94" s="87"/>
      <c r="G94" s="243"/>
      <c r="H94" s="67"/>
      <c r="I94" s="66"/>
      <c r="J94" s="67"/>
      <c r="K94" s="46"/>
    </row>
    <row r="95" spans="1:11" s="17" customFormat="1" ht="31.15" customHeight="1" x14ac:dyDescent="0.55000000000000004">
      <c r="A95" s="270"/>
      <c r="B95" s="215"/>
      <c r="C95" s="267" t="s">
        <v>103</v>
      </c>
      <c r="D95" s="268"/>
      <c r="E95" s="269"/>
      <c r="F95" s="87"/>
      <c r="G95" s="243"/>
      <c r="H95" s="67"/>
      <c r="I95" s="66"/>
      <c r="J95" s="67"/>
      <c r="K95" s="46"/>
    </row>
    <row r="96" spans="1:11" s="20" customFormat="1" ht="22.5" customHeight="1" x14ac:dyDescent="0.55000000000000004">
      <c r="A96" s="270"/>
      <c r="B96" s="60"/>
      <c r="C96" s="267"/>
      <c r="D96" s="268"/>
      <c r="E96" s="269"/>
      <c r="F96" s="87"/>
      <c r="G96" s="65"/>
      <c r="H96" s="67"/>
      <c r="I96" s="66"/>
      <c r="J96" s="67"/>
      <c r="K96" s="44"/>
    </row>
    <row r="97" spans="1:11" s="20" customFormat="1" ht="88.9" customHeight="1" x14ac:dyDescent="0.55000000000000004">
      <c r="A97" s="271"/>
      <c r="B97" s="60"/>
      <c r="C97" s="390"/>
      <c r="D97" s="391"/>
      <c r="E97" s="392"/>
      <c r="F97" s="87"/>
      <c r="G97" s="65"/>
      <c r="H97" s="67"/>
      <c r="I97" s="66"/>
      <c r="J97" s="67"/>
      <c r="K97" s="44"/>
    </row>
    <row r="98" spans="1:11" s="20" customFormat="1" ht="22.5" customHeight="1" x14ac:dyDescent="0.55000000000000004">
      <c r="A98" s="272" t="s">
        <v>83</v>
      </c>
      <c r="B98" s="273"/>
      <c r="C98" s="315"/>
      <c r="D98" s="315"/>
      <c r="E98" s="315"/>
      <c r="F98" s="273"/>
      <c r="G98" s="273"/>
      <c r="H98" s="273"/>
      <c r="I98" s="274"/>
      <c r="J98" s="119">
        <f>SUM(J90:J97)/5</f>
        <v>5</v>
      </c>
      <c r="K98" s="44"/>
    </row>
    <row r="99" spans="1:11" s="20" customFormat="1" ht="22.5" customHeight="1" x14ac:dyDescent="0.55000000000000004">
      <c r="A99" s="383" t="s">
        <v>143</v>
      </c>
      <c r="B99" s="384"/>
      <c r="C99" s="384"/>
      <c r="D99" s="384"/>
      <c r="E99" s="384"/>
      <c r="F99" s="384"/>
      <c r="G99" s="384"/>
      <c r="H99" s="384"/>
      <c r="I99" s="384"/>
      <c r="J99" s="385"/>
      <c r="K99" s="44"/>
    </row>
    <row r="100" spans="1:11" s="20" customFormat="1" ht="22.5" customHeight="1" x14ac:dyDescent="0.55000000000000004">
      <c r="A100" s="257" t="s">
        <v>144</v>
      </c>
      <c r="B100" s="253"/>
      <c r="C100" s="395" t="s">
        <v>146</v>
      </c>
      <c r="D100" s="396"/>
      <c r="E100" s="397"/>
      <c r="F100" s="386"/>
      <c r="G100" s="387"/>
      <c r="H100" s="246">
        <v>5</v>
      </c>
      <c r="I100" s="258">
        <v>3.75</v>
      </c>
      <c r="J100" s="246">
        <f>SUM(H100*I100)</f>
        <v>18.75</v>
      </c>
      <c r="K100" s="44"/>
    </row>
    <row r="101" spans="1:11" s="20" customFormat="1" ht="22.5" customHeight="1" x14ac:dyDescent="0.55000000000000004">
      <c r="A101" s="238"/>
      <c r="B101" s="215"/>
      <c r="C101" s="267"/>
      <c r="D101" s="268"/>
      <c r="E101" s="269"/>
      <c r="F101" s="465"/>
      <c r="G101" s="466"/>
      <c r="H101" s="67"/>
      <c r="I101" s="66"/>
      <c r="J101" s="67"/>
      <c r="K101" s="44"/>
    </row>
    <row r="102" spans="1:11" s="17" customFormat="1" ht="22.5" customHeight="1" x14ac:dyDescent="0.55000000000000004">
      <c r="A102" s="251"/>
      <c r="B102" s="215"/>
      <c r="C102" s="267"/>
      <c r="D102" s="268"/>
      <c r="E102" s="269"/>
      <c r="F102" s="87"/>
      <c r="G102" s="244"/>
      <c r="H102" s="67"/>
      <c r="I102" s="66"/>
      <c r="J102" s="67"/>
      <c r="K102" s="46"/>
    </row>
    <row r="103" spans="1:11" s="23" customFormat="1" ht="22.15" customHeight="1" x14ac:dyDescent="0.55000000000000004">
      <c r="A103" s="251"/>
      <c r="B103" s="215"/>
      <c r="C103" s="267"/>
      <c r="D103" s="268"/>
      <c r="E103" s="269"/>
      <c r="F103" s="87"/>
      <c r="G103" s="244"/>
      <c r="H103" s="67"/>
      <c r="I103" s="66"/>
      <c r="J103" s="67"/>
      <c r="K103" s="89"/>
    </row>
    <row r="104" spans="1:11" s="23" customFormat="1" ht="30.6" hidden="1" customHeight="1" x14ac:dyDescent="0.55000000000000004">
      <c r="A104" s="252"/>
      <c r="B104" s="215"/>
      <c r="C104" s="267"/>
      <c r="D104" s="268"/>
      <c r="E104" s="269"/>
      <c r="F104" s="87"/>
      <c r="G104" s="244"/>
      <c r="H104" s="67"/>
      <c r="I104" s="66"/>
      <c r="J104" s="67"/>
      <c r="K104" s="89"/>
    </row>
    <row r="105" spans="1:11" s="17" customFormat="1" ht="22.5" hidden="1" x14ac:dyDescent="0.55000000000000004">
      <c r="A105" s="256"/>
      <c r="B105" s="215"/>
      <c r="C105" s="390"/>
      <c r="D105" s="391"/>
      <c r="E105" s="392"/>
      <c r="F105" s="87"/>
      <c r="G105" s="244"/>
      <c r="H105" s="67"/>
      <c r="I105" s="66"/>
      <c r="J105" s="67"/>
      <c r="K105" s="46"/>
    </row>
    <row r="106" spans="1:11" s="21" customFormat="1" ht="24.75" x14ac:dyDescent="0.6">
      <c r="A106" s="270"/>
      <c r="B106" s="60"/>
      <c r="C106" s="267"/>
      <c r="D106" s="268"/>
      <c r="E106" s="269"/>
      <c r="F106" s="87"/>
      <c r="G106" s="244"/>
      <c r="H106" s="67"/>
      <c r="I106" s="66"/>
      <c r="J106" s="67"/>
      <c r="K106" s="38"/>
    </row>
    <row r="107" spans="1:11" s="17" customFormat="1" ht="22.5" x14ac:dyDescent="0.55000000000000004">
      <c r="A107" s="271"/>
      <c r="B107" s="60"/>
      <c r="C107" s="390"/>
      <c r="D107" s="391"/>
      <c r="E107" s="392"/>
      <c r="F107" s="87"/>
      <c r="G107" s="244"/>
      <c r="H107" s="67"/>
      <c r="I107" s="66"/>
      <c r="J107" s="67"/>
      <c r="K107" s="46"/>
    </row>
    <row r="108" spans="1:11" s="17" customFormat="1" ht="22.5" customHeight="1" x14ac:dyDescent="0.55000000000000004">
      <c r="A108" s="272" t="s">
        <v>83</v>
      </c>
      <c r="B108" s="273"/>
      <c r="C108" s="315"/>
      <c r="D108" s="315"/>
      <c r="E108" s="315"/>
      <c r="F108" s="273"/>
      <c r="G108" s="273"/>
      <c r="H108" s="273"/>
      <c r="I108" s="274"/>
      <c r="J108" s="119">
        <f>SUM(J100:J107)/5</f>
        <v>3.75</v>
      </c>
      <c r="K108" s="46"/>
    </row>
    <row r="109" spans="1:11" s="17" customFormat="1" ht="22.5" x14ac:dyDescent="0.55000000000000004">
      <c r="A109" s="324" t="s">
        <v>153</v>
      </c>
      <c r="B109" s="325"/>
      <c r="C109" s="325"/>
      <c r="D109" s="325"/>
      <c r="E109" s="325"/>
      <c r="F109" s="325"/>
      <c r="G109" s="325"/>
      <c r="H109" s="325"/>
      <c r="I109" s="326"/>
      <c r="J109" s="265">
        <f>SUM(J45+J60+J74+J86+J98+J108)</f>
        <v>72.674999999999997</v>
      </c>
      <c r="K109" s="46"/>
    </row>
    <row r="110" spans="1:11" s="17" customFormat="1" ht="22.5" x14ac:dyDescent="0.55000000000000004">
      <c r="A110" s="44"/>
      <c r="B110" s="44"/>
      <c r="C110" s="120"/>
      <c r="D110" s="120"/>
      <c r="E110" s="120"/>
      <c r="F110" s="120"/>
      <c r="G110" s="120"/>
      <c r="H110" s="120"/>
      <c r="I110" s="120"/>
      <c r="J110" s="120"/>
      <c r="K110" s="46"/>
    </row>
    <row r="111" spans="1:11" s="17" customFormat="1" ht="22.5" x14ac:dyDescent="0.55000000000000004">
      <c r="A111" s="291" t="s">
        <v>57</v>
      </c>
      <c r="B111" s="291"/>
      <c r="C111" s="291"/>
      <c r="D111" s="291"/>
      <c r="E111" s="291"/>
      <c r="F111" s="291"/>
      <c r="G111" s="291"/>
      <c r="H111" s="291"/>
      <c r="I111" s="291"/>
      <c r="J111" s="291"/>
      <c r="K111" s="46"/>
    </row>
    <row r="112" spans="1:11" s="17" customFormat="1" ht="22.5" customHeight="1" x14ac:dyDescent="0.55000000000000004">
      <c r="A112" s="317" t="s">
        <v>29</v>
      </c>
      <c r="B112" s="318"/>
      <c r="C112" s="321" t="s">
        <v>30</v>
      </c>
      <c r="D112" s="322"/>
      <c r="E112" s="322"/>
      <c r="F112" s="322"/>
      <c r="G112" s="322"/>
      <c r="H112" s="322"/>
      <c r="I112" s="323"/>
      <c r="J112" s="121" t="s">
        <v>56</v>
      </c>
      <c r="K112" s="46"/>
    </row>
    <row r="113" spans="1:11" s="17" customFormat="1" ht="19.5" customHeight="1" x14ac:dyDescent="0.55000000000000004">
      <c r="A113" s="319"/>
      <c r="B113" s="320"/>
      <c r="C113" s="272" t="s">
        <v>78</v>
      </c>
      <c r="D113" s="316"/>
      <c r="E113" s="272" t="s">
        <v>79</v>
      </c>
      <c r="F113" s="316"/>
      <c r="G113" s="122" t="s">
        <v>80</v>
      </c>
      <c r="H113" s="123" t="s">
        <v>81</v>
      </c>
      <c r="I113" s="124" t="s">
        <v>82</v>
      </c>
      <c r="J113" s="125" t="s">
        <v>88</v>
      </c>
      <c r="K113" s="46"/>
    </row>
    <row r="114" spans="1:11" s="17" customFormat="1" ht="22.5" x14ac:dyDescent="0.55000000000000004">
      <c r="A114" s="126" t="s">
        <v>31</v>
      </c>
      <c r="B114" s="127"/>
      <c r="C114" s="128"/>
      <c r="D114" s="129"/>
      <c r="E114" s="130"/>
      <c r="F114" s="130"/>
      <c r="G114" s="131"/>
      <c r="H114" s="131"/>
      <c r="I114" s="132"/>
      <c r="J114" s="133"/>
      <c r="K114" s="46"/>
    </row>
    <row r="115" spans="1:11" s="17" customFormat="1" ht="22.5" x14ac:dyDescent="0.55000000000000004">
      <c r="A115" s="134" t="s">
        <v>32</v>
      </c>
      <c r="B115" s="135"/>
      <c r="C115" s="309">
        <v>3</v>
      </c>
      <c r="D115" s="310"/>
      <c r="E115" s="309">
        <v>3</v>
      </c>
      <c r="F115" s="310"/>
      <c r="G115" s="136">
        <v>3</v>
      </c>
      <c r="H115" s="136">
        <v>3</v>
      </c>
      <c r="I115" s="137">
        <f>SUM(H115-C115)</f>
        <v>0</v>
      </c>
      <c r="J115" s="138"/>
      <c r="K115" s="46"/>
    </row>
    <row r="116" spans="1:11" s="17" customFormat="1" ht="22.5" x14ac:dyDescent="0.55000000000000004">
      <c r="A116" s="139" t="s">
        <v>33</v>
      </c>
      <c r="B116" s="140"/>
      <c r="C116" s="313">
        <v>3</v>
      </c>
      <c r="D116" s="314"/>
      <c r="E116" s="313">
        <v>3</v>
      </c>
      <c r="F116" s="314"/>
      <c r="G116" s="141">
        <v>3</v>
      </c>
      <c r="H116" s="142">
        <v>3</v>
      </c>
      <c r="I116" s="137">
        <f t="shared" ref="I116:I119" si="0">SUM(H116-C116)</f>
        <v>0</v>
      </c>
      <c r="J116" s="144"/>
      <c r="K116" s="46"/>
    </row>
    <row r="117" spans="1:11" s="17" customFormat="1" ht="22.5" x14ac:dyDescent="0.55000000000000004">
      <c r="A117" s="139" t="s">
        <v>34</v>
      </c>
      <c r="B117" s="140"/>
      <c r="C117" s="313">
        <v>2</v>
      </c>
      <c r="D117" s="314"/>
      <c r="E117" s="313">
        <v>2</v>
      </c>
      <c r="F117" s="314"/>
      <c r="G117" s="141">
        <v>2</v>
      </c>
      <c r="H117" s="142">
        <v>2</v>
      </c>
      <c r="I117" s="137">
        <f t="shared" si="0"/>
        <v>0</v>
      </c>
      <c r="J117" s="144"/>
      <c r="K117" s="46"/>
    </row>
    <row r="118" spans="1:11" s="17" customFormat="1" ht="22.5" x14ac:dyDescent="0.55000000000000004">
      <c r="A118" s="139" t="s">
        <v>35</v>
      </c>
      <c r="B118" s="140"/>
      <c r="C118" s="313">
        <v>2</v>
      </c>
      <c r="D118" s="314"/>
      <c r="E118" s="313">
        <v>2</v>
      </c>
      <c r="F118" s="314"/>
      <c r="G118" s="141">
        <v>4</v>
      </c>
      <c r="H118" s="142">
        <v>4</v>
      </c>
      <c r="I118" s="137">
        <f t="shared" si="0"/>
        <v>2</v>
      </c>
      <c r="J118" s="144" t="s">
        <v>134</v>
      </c>
      <c r="K118" s="46"/>
    </row>
    <row r="119" spans="1:11" s="17" customFormat="1" ht="22.5" x14ac:dyDescent="0.55000000000000004">
      <c r="A119" s="145" t="s">
        <v>36</v>
      </c>
      <c r="B119" s="146"/>
      <c r="C119" s="313">
        <v>2</v>
      </c>
      <c r="D119" s="314"/>
      <c r="E119" s="313">
        <v>2</v>
      </c>
      <c r="F119" s="314"/>
      <c r="G119" s="147" t="s">
        <v>97</v>
      </c>
      <c r="H119" s="148" t="s">
        <v>97</v>
      </c>
      <c r="I119" s="137">
        <f t="shared" si="0"/>
        <v>0</v>
      </c>
      <c r="J119" s="150"/>
      <c r="K119" s="46"/>
    </row>
    <row r="120" spans="1:11" s="17" customFormat="1" ht="22.5" x14ac:dyDescent="0.55000000000000004">
      <c r="A120" s="126" t="s">
        <v>37</v>
      </c>
      <c r="B120" s="127"/>
      <c r="C120" s="128"/>
      <c r="D120" s="129"/>
      <c r="E120" s="130"/>
      <c r="F120" s="130"/>
      <c r="G120" s="151"/>
      <c r="H120" s="151"/>
      <c r="I120" s="152"/>
      <c r="J120" s="133"/>
      <c r="K120" s="46"/>
    </row>
    <row r="121" spans="1:11" s="17" customFormat="1" ht="22.5" x14ac:dyDescent="0.55000000000000004">
      <c r="A121" s="218" t="s">
        <v>113</v>
      </c>
      <c r="B121" s="135"/>
      <c r="C121" s="309">
        <v>2</v>
      </c>
      <c r="D121" s="310"/>
      <c r="E121" s="309">
        <v>2</v>
      </c>
      <c r="F121" s="310"/>
      <c r="G121" s="136">
        <v>2</v>
      </c>
      <c r="H121" s="136">
        <v>2</v>
      </c>
      <c r="I121" s="137">
        <f>SUM(C121-H121)</f>
        <v>0</v>
      </c>
      <c r="J121" s="153"/>
      <c r="K121" s="46"/>
    </row>
    <row r="122" spans="1:11" s="17" customFormat="1" ht="22.5" x14ac:dyDescent="0.55000000000000004">
      <c r="A122" s="139" t="s">
        <v>114</v>
      </c>
      <c r="B122" s="135"/>
      <c r="C122" s="309">
        <v>2</v>
      </c>
      <c r="D122" s="310"/>
      <c r="E122" s="309">
        <v>2</v>
      </c>
      <c r="F122" s="310"/>
      <c r="G122" s="141">
        <v>2</v>
      </c>
      <c r="H122" s="142">
        <v>2</v>
      </c>
      <c r="I122" s="143">
        <f>SUM(C122-H122)</f>
        <v>0</v>
      </c>
      <c r="J122" s="144"/>
      <c r="K122" s="46"/>
    </row>
    <row r="123" spans="1:11" s="17" customFormat="1" ht="22.5" x14ac:dyDescent="0.55000000000000004">
      <c r="A123" s="139" t="s">
        <v>115</v>
      </c>
      <c r="B123" s="135"/>
      <c r="C123" s="309">
        <v>2</v>
      </c>
      <c r="D123" s="310"/>
      <c r="E123" s="309">
        <v>2</v>
      </c>
      <c r="F123" s="310"/>
      <c r="G123" s="141">
        <v>2</v>
      </c>
      <c r="H123" s="142">
        <v>2</v>
      </c>
      <c r="I123" s="143">
        <f>SUM(C123-H123)</f>
        <v>0</v>
      </c>
      <c r="J123" s="144"/>
      <c r="K123" s="46"/>
    </row>
    <row r="124" spans="1:11" s="17" customFormat="1" ht="22.5" x14ac:dyDescent="0.55000000000000004">
      <c r="A124" s="139" t="s">
        <v>116</v>
      </c>
      <c r="B124" s="154"/>
      <c r="C124" s="301">
        <v>2</v>
      </c>
      <c r="D124" s="302"/>
      <c r="E124" s="301">
        <v>2</v>
      </c>
      <c r="F124" s="302"/>
      <c r="G124" s="155">
        <v>2</v>
      </c>
      <c r="H124" s="156">
        <v>2</v>
      </c>
      <c r="I124" s="157">
        <f>SUM(C124-H124)</f>
        <v>0</v>
      </c>
      <c r="J124" s="158"/>
      <c r="K124" s="46"/>
    </row>
    <row r="125" spans="1:11" s="25" customFormat="1" ht="22.5" x14ac:dyDescent="0.55000000000000004">
      <c r="A125" s="145" t="s">
        <v>117</v>
      </c>
      <c r="B125" s="219"/>
      <c r="C125" s="337">
        <v>2</v>
      </c>
      <c r="D125" s="338"/>
      <c r="E125" s="337">
        <v>2</v>
      </c>
      <c r="F125" s="338"/>
      <c r="G125" s="159">
        <v>2</v>
      </c>
      <c r="H125" s="160">
        <v>2</v>
      </c>
      <c r="I125" s="149">
        <f>SUM(C125-H125)</f>
        <v>0</v>
      </c>
      <c r="J125" s="161"/>
      <c r="K125" s="164"/>
    </row>
    <row r="126" spans="1:11" s="17" customFormat="1" ht="22.5" x14ac:dyDescent="0.55000000000000004">
      <c r="A126" s="44" t="s">
        <v>87</v>
      </c>
      <c r="B126" s="44"/>
      <c r="C126" s="120"/>
      <c r="D126" s="120"/>
      <c r="E126" s="120"/>
      <c r="F126" s="120"/>
      <c r="G126" s="120"/>
      <c r="H126" s="120"/>
      <c r="I126" s="120"/>
      <c r="J126" s="120"/>
      <c r="K126" s="46"/>
    </row>
    <row r="127" spans="1:11" s="17" customFormat="1" ht="22.5" x14ac:dyDescent="0.55000000000000004">
      <c r="A127" s="324" t="s">
        <v>38</v>
      </c>
      <c r="B127" s="325"/>
      <c r="C127" s="326"/>
      <c r="D127" s="162"/>
      <c r="E127" s="324" t="s">
        <v>39</v>
      </c>
      <c r="F127" s="326"/>
      <c r="G127" s="324" t="s">
        <v>40</v>
      </c>
      <c r="H127" s="326"/>
      <c r="I127" s="324" t="s">
        <v>1</v>
      </c>
      <c r="J127" s="326"/>
      <c r="K127" s="46"/>
    </row>
    <row r="128" spans="1:11" s="17" customFormat="1" ht="22.5" customHeight="1" x14ac:dyDescent="0.55000000000000004">
      <c r="A128" s="340" t="s">
        <v>109</v>
      </c>
      <c r="B128" s="341"/>
      <c r="C128" s="342"/>
      <c r="D128" s="163"/>
      <c r="E128" s="311">
        <v>10</v>
      </c>
      <c r="F128" s="312"/>
      <c r="G128" s="311">
        <v>3</v>
      </c>
      <c r="H128" s="312"/>
      <c r="I128" s="311">
        <f>SUM(E128*G128)</f>
        <v>30</v>
      </c>
      <c r="J128" s="312"/>
      <c r="K128" s="46"/>
    </row>
    <row r="129" spans="1:11" ht="24.75" customHeight="1" x14ac:dyDescent="0.6">
      <c r="A129" s="348" t="s">
        <v>110</v>
      </c>
      <c r="B129" s="349"/>
      <c r="C129" s="350"/>
      <c r="D129" s="74"/>
      <c r="E129" s="351"/>
      <c r="F129" s="352"/>
      <c r="G129" s="351">
        <v>2</v>
      </c>
      <c r="H129" s="352"/>
      <c r="I129" s="351"/>
      <c r="J129" s="352"/>
      <c r="K129" s="1"/>
    </row>
    <row r="130" spans="1:11" s="17" customFormat="1" ht="22.5" customHeight="1" x14ac:dyDescent="0.55000000000000004">
      <c r="A130" s="348" t="s">
        <v>111</v>
      </c>
      <c r="B130" s="349"/>
      <c r="C130" s="350"/>
      <c r="D130" s="74"/>
      <c r="E130" s="351"/>
      <c r="F130" s="352"/>
      <c r="G130" s="351">
        <v>1</v>
      </c>
      <c r="H130" s="352"/>
      <c r="I130" s="351"/>
      <c r="J130" s="352"/>
      <c r="K130" s="46"/>
    </row>
    <row r="131" spans="1:11" s="17" customFormat="1" ht="22.5" customHeight="1" x14ac:dyDescent="0.55000000000000004">
      <c r="A131" s="331" t="s">
        <v>112</v>
      </c>
      <c r="B131" s="332"/>
      <c r="C131" s="333"/>
      <c r="D131" s="76"/>
      <c r="E131" s="329"/>
      <c r="F131" s="330"/>
      <c r="G131" s="353">
        <v>0</v>
      </c>
      <c r="H131" s="354"/>
      <c r="I131" s="351"/>
      <c r="J131" s="352"/>
      <c r="K131" s="46"/>
    </row>
    <row r="132" spans="1:11" s="17" customFormat="1" ht="22.5" x14ac:dyDescent="0.55000000000000004">
      <c r="A132" s="334" t="s">
        <v>2</v>
      </c>
      <c r="B132" s="335"/>
      <c r="C132" s="335"/>
      <c r="D132" s="335"/>
      <c r="E132" s="335"/>
      <c r="F132" s="335"/>
      <c r="G132" s="335"/>
      <c r="H132" s="336"/>
      <c r="I132" s="324">
        <f>SUM(I128:J131)</f>
        <v>30</v>
      </c>
      <c r="J132" s="326"/>
      <c r="K132" s="46"/>
    </row>
    <row r="133" spans="1:11" s="17" customFormat="1" ht="22.5" x14ac:dyDescent="0.55000000000000004">
      <c r="A133" s="433" t="s">
        <v>104</v>
      </c>
      <c r="B133" s="434"/>
      <c r="C133" s="434"/>
      <c r="D133" s="434"/>
      <c r="E133" s="434"/>
      <c r="F133" s="434"/>
      <c r="G133" s="434"/>
      <c r="H133" s="435"/>
      <c r="I133" s="420">
        <v>20</v>
      </c>
      <c r="J133" s="421"/>
      <c r="K133" s="46"/>
    </row>
    <row r="134" spans="1:11" s="17" customFormat="1" ht="22.5" x14ac:dyDescent="0.55000000000000004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46"/>
    </row>
    <row r="135" spans="1:11" s="17" customFormat="1" ht="22.5" x14ac:dyDescent="0.55000000000000004">
      <c r="A135" s="343" t="s">
        <v>41</v>
      </c>
      <c r="B135" s="343"/>
      <c r="C135" s="343"/>
      <c r="D135" s="343"/>
      <c r="E135" s="343"/>
      <c r="F135" s="343"/>
      <c r="G135" s="343"/>
      <c r="H135" s="343"/>
      <c r="I135" s="343"/>
      <c r="J135" s="343"/>
      <c r="K135" s="46"/>
    </row>
    <row r="136" spans="1:11" s="26" customFormat="1" ht="22.5" x14ac:dyDescent="0.55000000000000004">
      <c r="A136" s="324" t="s">
        <v>42</v>
      </c>
      <c r="B136" s="325"/>
      <c r="C136" s="326"/>
      <c r="D136" s="324" t="s">
        <v>43</v>
      </c>
      <c r="E136" s="325"/>
      <c r="F136" s="325"/>
      <c r="G136" s="326"/>
      <c r="H136" s="436"/>
      <c r="I136" s="436"/>
      <c r="J136" s="165"/>
      <c r="K136" s="166"/>
    </row>
    <row r="137" spans="1:11" s="26" customFormat="1" ht="22.5" x14ac:dyDescent="0.55000000000000004">
      <c r="A137" s="416" t="s">
        <v>105</v>
      </c>
      <c r="B137" s="417"/>
      <c r="C137" s="418"/>
      <c r="D137" s="345">
        <f>J108+J98+J74+J60+J45+J86</f>
        <v>72.674999999999997</v>
      </c>
      <c r="E137" s="346"/>
      <c r="F137" s="346"/>
      <c r="G137" s="347"/>
      <c r="H137" s="344"/>
      <c r="I137" s="344"/>
      <c r="J137" s="165"/>
      <c r="K137" s="166"/>
    </row>
    <row r="138" spans="1:11" s="26" customFormat="1" ht="22.5" customHeight="1" x14ac:dyDescent="0.55000000000000004">
      <c r="A138" s="424" t="s">
        <v>106</v>
      </c>
      <c r="B138" s="425"/>
      <c r="C138" s="426"/>
      <c r="D138" s="427">
        <f>SUM(I133)</f>
        <v>20</v>
      </c>
      <c r="E138" s="428"/>
      <c r="F138" s="428"/>
      <c r="G138" s="429"/>
      <c r="H138" s="344"/>
      <c r="I138" s="344"/>
      <c r="J138" s="165"/>
      <c r="K138" s="166"/>
    </row>
    <row r="139" spans="1:11" s="26" customFormat="1" ht="22.5" customHeight="1" x14ac:dyDescent="0.55000000000000004">
      <c r="A139" s="339" t="s">
        <v>44</v>
      </c>
      <c r="B139" s="273"/>
      <c r="C139" s="274"/>
      <c r="D139" s="430">
        <f>SUM(D137:G138)</f>
        <v>92.674999999999997</v>
      </c>
      <c r="E139" s="431"/>
      <c r="F139" s="431"/>
      <c r="G139" s="432"/>
      <c r="H139" s="423"/>
      <c r="I139" s="423"/>
      <c r="J139" s="165"/>
      <c r="K139" s="166"/>
    </row>
    <row r="140" spans="1:11" s="26" customFormat="1" ht="22.5" x14ac:dyDescent="0.2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166"/>
    </row>
    <row r="141" spans="1:11" s="20" customFormat="1" ht="22.5" x14ac:dyDescent="0.55000000000000004">
      <c r="A141" s="167" t="s">
        <v>45</v>
      </c>
      <c r="B141" s="167"/>
      <c r="C141" s="60"/>
      <c r="D141" s="60"/>
      <c r="E141" s="60"/>
      <c r="F141" s="60"/>
      <c r="G141" s="60"/>
      <c r="H141" s="60"/>
      <c r="I141" s="60"/>
      <c r="J141" s="60"/>
      <c r="K141" s="44"/>
    </row>
    <row r="142" spans="1:11" s="20" customFormat="1" ht="23.25" x14ac:dyDescent="0.55000000000000004">
      <c r="A142" s="168"/>
      <c r="B142" s="168"/>
      <c r="C142" s="169" t="s">
        <v>46</v>
      </c>
      <c r="D142" s="169"/>
      <c r="E142" s="169"/>
      <c r="F142" s="170"/>
      <c r="G142" s="170"/>
      <c r="H142" s="170"/>
      <c r="I142" s="170"/>
      <c r="J142" s="170"/>
      <c r="K142" s="44"/>
    </row>
    <row r="143" spans="1:11" s="20" customFormat="1" ht="23.25" x14ac:dyDescent="0.55000000000000004">
      <c r="A143" s="168"/>
      <c r="B143" s="168"/>
      <c r="C143" s="169" t="s">
        <v>47</v>
      </c>
      <c r="D143" s="169"/>
      <c r="E143" s="169"/>
      <c r="F143" s="170"/>
      <c r="G143" s="170"/>
      <c r="H143" s="170"/>
      <c r="I143" s="170"/>
      <c r="J143" s="170"/>
      <c r="K143" s="44"/>
    </row>
    <row r="144" spans="1:11" s="20" customFormat="1" ht="23.25" x14ac:dyDescent="0.55000000000000004">
      <c r="A144" s="168"/>
      <c r="B144" s="168"/>
      <c r="C144" s="169" t="s">
        <v>48</v>
      </c>
      <c r="D144" s="169"/>
      <c r="E144" s="169"/>
      <c r="F144" s="170"/>
      <c r="G144" s="170"/>
      <c r="H144" s="170"/>
      <c r="I144" s="170"/>
      <c r="J144" s="170"/>
      <c r="K144" s="44"/>
    </row>
    <row r="145" spans="1:11" s="20" customFormat="1" ht="23.25" x14ac:dyDescent="0.55000000000000004">
      <c r="A145" s="168"/>
      <c r="B145" s="168"/>
      <c r="C145" s="169" t="s">
        <v>49</v>
      </c>
      <c r="D145" s="169"/>
      <c r="E145" s="169"/>
      <c r="F145" s="170"/>
      <c r="G145" s="170"/>
      <c r="H145" s="170"/>
      <c r="I145" s="170"/>
      <c r="J145" s="170"/>
      <c r="K145" s="44"/>
    </row>
    <row r="146" spans="1:11" s="20" customFormat="1" ht="23.25" x14ac:dyDescent="0.55000000000000004">
      <c r="A146" s="168"/>
      <c r="B146" s="168"/>
      <c r="C146" s="169" t="s">
        <v>50</v>
      </c>
      <c r="D146" s="169"/>
      <c r="E146" s="169"/>
      <c r="F146" s="170"/>
      <c r="G146" s="170"/>
      <c r="H146" s="170"/>
      <c r="I146" s="170"/>
      <c r="J146" s="170"/>
      <c r="K146" s="44"/>
    </row>
    <row r="147" spans="1:11" s="20" customFormat="1" ht="23.25" x14ac:dyDescent="0.55000000000000004">
      <c r="A147" s="168"/>
      <c r="B147" s="168"/>
      <c r="C147" s="169"/>
      <c r="D147" s="169"/>
      <c r="E147" s="169"/>
      <c r="F147" s="170"/>
      <c r="G147" s="170"/>
      <c r="H147" s="170"/>
      <c r="I147" s="170"/>
      <c r="J147" s="170"/>
      <c r="K147" s="44"/>
    </row>
    <row r="148" spans="1:11" s="20" customFormat="1" ht="23.25" x14ac:dyDescent="0.55000000000000004">
      <c r="A148" s="168"/>
      <c r="B148" s="168"/>
      <c r="C148" s="169"/>
      <c r="D148" s="169"/>
      <c r="E148" s="169"/>
      <c r="F148" s="170"/>
      <c r="G148" s="170"/>
      <c r="H148" s="170"/>
      <c r="I148" s="170"/>
      <c r="J148" s="170"/>
      <c r="K148" s="44"/>
    </row>
    <row r="149" spans="1:11" s="20" customFormat="1" ht="23.25" x14ac:dyDescent="0.55000000000000004">
      <c r="A149" s="168"/>
      <c r="B149" s="168"/>
      <c r="C149" s="169"/>
      <c r="D149" s="169"/>
      <c r="E149" s="169"/>
      <c r="F149" s="170"/>
      <c r="G149" s="170"/>
      <c r="H149" s="170"/>
      <c r="I149" s="170"/>
      <c r="J149" s="170"/>
      <c r="K149" s="44"/>
    </row>
    <row r="150" spans="1:11" s="20" customFormat="1" ht="23.25" x14ac:dyDescent="0.55000000000000004">
      <c r="A150" s="168"/>
      <c r="B150" s="168"/>
      <c r="C150" s="169"/>
      <c r="D150" s="169"/>
      <c r="E150" s="169"/>
      <c r="F150" s="170"/>
      <c r="G150" s="170"/>
      <c r="H150" s="170"/>
      <c r="I150" s="170"/>
      <c r="J150" s="170"/>
      <c r="K150" s="44"/>
    </row>
    <row r="151" spans="1:11" s="20" customFormat="1" ht="23.25" x14ac:dyDescent="0.55000000000000004">
      <c r="A151" s="168"/>
      <c r="B151" s="168"/>
      <c r="C151" s="169"/>
      <c r="D151" s="169"/>
      <c r="E151" s="169"/>
      <c r="F151" s="170"/>
      <c r="G151" s="170"/>
      <c r="H151" s="170"/>
      <c r="I151" s="170"/>
      <c r="J151" s="170"/>
      <c r="K151" s="44"/>
    </row>
    <row r="152" spans="1:11" s="17" customFormat="1" ht="23.25" x14ac:dyDescent="0.55000000000000004">
      <c r="A152" s="171"/>
      <c r="B152" s="172"/>
      <c r="C152" s="173"/>
      <c r="D152" s="173"/>
      <c r="E152" s="173"/>
      <c r="F152" s="174"/>
      <c r="G152" s="174"/>
      <c r="H152" s="174"/>
      <c r="I152" s="174"/>
      <c r="J152" s="175"/>
      <c r="K152" s="46"/>
    </row>
    <row r="153" spans="1:11" s="21" customFormat="1" ht="24.75" x14ac:dyDescent="0.6">
      <c r="A153" s="83" t="s">
        <v>51</v>
      </c>
      <c r="B153" s="176"/>
      <c r="C153" s="44"/>
      <c r="D153" s="44"/>
      <c r="E153" s="44"/>
      <c r="F153" s="44"/>
      <c r="G153" s="44"/>
      <c r="H153" s="44"/>
      <c r="I153" s="44"/>
      <c r="J153" s="45"/>
      <c r="K153" s="38"/>
    </row>
    <row r="154" spans="1:11" ht="24.75" x14ac:dyDescent="0.6">
      <c r="A154" s="43" t="s">
        <v>69</v>
      </c>
      <c r="B154" s="44"/>
      <c r="C154" s="44"/>
      <c r="D154" s="44"/>
      <c r="E154" s="44"/>
      <c r="F154" s="44"/>
      <c r="G154" s="38"/>
      <c r="H154" s="44"/>
      <c r="I154" s="44"/>
      <c r="J154" s="45"/>
      <c r="K154" s="1"/>
    </row>
    <row r="155" spans="1:11" s="27" customFormat="1" ht="22.5" x14ac:dyDescent="0.55000000000000004">
      <c r="A155" s="43"/>
      <c r="B155" s="44"/>
      <c r="C155" s="44"/>
      <c r="D155" s="44"/>
      <c r="E155" s="44"/>
      <c r="F155" s="44"/>
      <c r="G155" s="44"/>
      <c r="H155" s="44"/>
      <c r="I155" s="44"/>
      <c r="J155" s="45"/>
      <c r="K155" s="177"/>
    </row>
    <row r="156" spans="1:11" s="27" customFormat="1" ht="22.5" x14ac:dyDescent="0.55000000000000004">
      <c r="A156" s="43"/>
      <c r="B156" s="44"/>
      <c r="C156" s="44"/>
      <c r="D156" s="44"/>
      <c r="E156" s="44"/>
      <c r="F156" s="44"/>
      <c r="G156" s="44"/>
      <c r="H156" s="44"/>
      <c r="I156" s="44"/>
      <c r="J156" s="45"/>
      <c r="K156" s="177"/>
    </row>
    <row r="157" spans="1:11" s="27" customFormat="1" ht="22.5" x14ac:dyDescent="0.55000000000000004">
      <c r="A157" s="43"/>
      <c r="B157" s="44"/>
      <c r="C157" s="44"/>
      <c r="D157" s="44"/>
      <c r="E157" s="44"/>
      <c r="F157" s="44"/>
      <c r="G157" s="44"/>
      <c r="H157" s="44"/>
      <c r="I157" s="44"/>
      <c r="J157" s="45"/>
      <c r="K157" s="177"/>
    </row>
    <row r="158" spans="1:11" s="27" customFormat="1" ht="22.5" x14ac:dyDescent="0.55000000000000004">
      <c r="A158" s="43"/>
      <c r="B158" s="44"/>
      <c r="C158" s="44"/>
      <c r="D158" s="44"/>
      <c r="E158" s="44"/>
      <c r="F158" s="44"/>
      <c r="G158" s="44"/>
      <c r="H158" s="44"/>
      <c r="I158" s="44"/>
      <c r="J158" s="45"/>
      <c r="K158" s="177"/>
    </row>
    <row r="159" spans="1:11" s="27" customFormat="1" ht="22.5" x14ac:dyDescent="0.55000000000000004">
      <c r="A159" s="43" t="s">
        <v>70</v>
      </c>
      <c r="B159" s="44"/>
      <c r="C159" s="44"/>
      <c r="D159" s="44"/>
      <c r="E159" s="44"/>
      <c r="F159" s="44"/>
      <c r="G159" s="44"/>
      <c r="H159" s="44"/>
      <c r="I159" s="44"/>
      <c r="J159" s="45"/>
      <c r="K159" s="177"/>
    </row>
    <row r="160" spans="1:11" s="27" customFormat="1" ht="22.5" x14ac:dyDescent="0.55000000000000004">
      <c r="A160" s="43"/>
      <c r="B160" s="44"/>
      <c r="C160" s="44"/>
      <c r="D160" s="44"/>
      <c r="E160" s="44"/>
      <c r="F160" s="44"/>
      <c r="G160" s="44"/>
      <c r="H160" s="44"/>
      <c r="I160" s="44"/>
      <c r="J160" s="45"/>
      <c r="K160" s="177"/>
    </row>
    <row r="161" spans="1:11" s="20" customFormat="1" ht="22.5" x14ac:dyDescent="0.55000000000000004">
      <c r="A161" s="43"/>
      <c r="B161" s="44"/>
      <c r="C161" s="44"/>
      <c r="D161" s="44"/>
      <c r="E161" s="44"/>
      <c r="F161" s="44"/>
      <c r="G161" s="44"/>
      <c r="H161" s="44"/>
      <c r="I161" s="44"/>
      <c r="J161" s="45"/>
      <c r="K161" s="44"/>
    </row>
    <row r="162" spans="1:11" s="20" customFormat="1" ht="22.5" x14ac:dyDescent="0.55000000000000004">
      <c r="A162" s="43"/>
      <c r="B162" s="44"/>
      <c r="C162" s="44"/>
      <c r="D162" s="44"/>
      <c r="E162" s="44"/>
      <c r="F162" s="44"/>
      <c r="G162" s="44"/>
      <c r="H162" s="44"/>
      <c r="I162" s="44"/>
      <c r="J162" s="45"/>
      <c r="K162" s="44"/>
    </row>
    <row r="163" spans="1:11" s="20" customFormat="1" ht="22.5" x14ac:dyDescent="0.55000000000000004">
      <c r="A163" s="50"/>
      <c r="B163" s="51"/>
      <c r="C163" s="51"/>
      <c r="D163" s="51"/>
      <c r="E163" s="51"/>
      <c r="F163" s="51"/>
      <c r="G163" s="51"/>
      <c r="H163" s="51"/>
      <c r="I163" s="51"/>
      <c r="J163" s="52"/>
      <c r="K163" s="44"/>
    </row>
    <row r="164" spans="1:11" s="20" customFormat="1" ht="23.25" x14ac:dyDescent="0.55000000000000004">
      <c r="A164" s="168"/>
      <c r="B164" s="168"/>
      <c r="C164" s="169"/>
      <c r="D164" s="169"/>
      <c r="E164" s="169"/>
      <c r="F164" s="170"/>
      <c r="G164" s="170"/>
      <c r="H164" s="170"/>
      <c r="I164" s="170"/>
      <c r="J164" s="170"/>
      <c r="K164" s="44"/>
    </row>
    <row r="165" spans="1:11" s="20" customFormat="1" ht="23.25" x14ac:dyDescent="0.55000000000000004">
      <c r="A165" s="168"/>
      <c r="B165" s="168"/>
      <c r="C165" s="169"/>
      <c r="D165" s="169"/>
      <c r="E165" s="169"/>
      <c r="F165" s="170"/>
      <c r="G165" s="170"/>
      <c r="H165" s="170"/>
      <c r="I165" s="170"/>
      <c r="J165" s="170"/>
      <c r="K165" s="44"/>
    </row>
    <row r="166" spans="1:11" s="20" customFormat="1" ht="23.25" x14ac:dyDescent="0.55000000000000004">
      <c r="A166" s="168"/>
      <c r="B166" s="168"/>
      <c r="C166" s="169"/>
      <c r="D166" s="169"/>
      <c r="E166" s="169"/>
      <c r="F166" s="170"/>
      <c r="G166" s="170"/>
      <c r="H166" s="170"/>
      <c r="I166" s="170"/>
      <c r="J166" s="170"/>
      <c r="K166" s="44"/>
    </row>
    <row r="167" spans="1:11" s="20" customFormat="1" ht="23.25" x14ac:dyDescent="0.55000000000000004">
      <c r="A167" s="168"/>
      <c r="B167" s="168"/>
      <c r="C167" s="169"/>
      <c r="D167" s="169"/>
      <c r="E167" s="169"/>
      <c r="F167" s="170"/>
      <c r="G167" s="170"/>
      <c r="H167" s="170"/>
      <c r="I167" s="170"/>
      <c r="J167" s="170"/>
      <c r="K167" s="44"/>
    </row>
    <row r="168" spans="1:11" s="20" customFormat="1" ht="23.25" x14ac:dyDescent="0.55000000000000004">
      <c r="A168" s="168"/>
      <c r="B168" s="168"/>
      <c r="C168" s="169"/>
      <c r="D168" s="169"/>
      <c r="E168" s="169"/>
      <c r="F168" s="170"/>
      <c r="G168" s="170"/>
      <c r="H168" s="170"/>
      <c r="I168" s="170"/>
      <c r="J168" s="170"/>
      <c r="K168" s="44"/>
    </row>
    <row r="169" spans="1:11" s="20" customFormat="1" ht="23.25" x14ac:dyDescent="0.55000000000000004">
      <c r="A169" s="168"/>
      <c r="B169" s="168"/>
      <c r="C169" s="169"/>
      <c r="D169" s="169"/>
      <c r="E169" s="169"/>
      <c r="F169" s="170"/>
      <c r="G169" s="170"/>
      <c r="H169" s="170"/>
      <c r="I169" s="170"/>
      <c r="J169" s="170"/>
      <c r="K169" s="44"/>
    </row>
    <row r="170" spans="1:11" s="20" customFormat="1" ht="23.25" x14ac:dyDescent="0.55000000000000004">
      <c r="A170" s="168"/>
      <c r="B170" s="168"/>
      <c r="C170" s="169"/>
      <c r="D170" s="169"/>
      <c r="E170" s="169"/>
      <c r="F170" s="170"/>
      <c r="G170" s="170"/>
      <c r="H170" s="170"/>
      <c r="I170" s="170"/>
      <c r="J170" s="170"/>
      <c r="K170" s="44"/>
    </row>
    <row r="171" spans="1:11" s="20" customFormat="1" ht="23.25" x14ac:dyDescent="0.55000000000000004">
      <c r="A171" s="168"/>
      <c r="B171" s="168"/>
      <c r="C171" s="169"/>
      <c r="D171" s="169"/>
      <c r="E171" s="169"/>
      <c r="F171" s="170"/>
      <c r="G171" s="170"/>
      <c r="H171" s="170"/>
      <c r="I171" s="170"/>
      <c r="J171" s="170"/>
      <c r="K171" s="44"/>
    </row>
    <row r="172" spans="1:11" s="20" customFormat="1" ht="23.25" x14ac:dyDescent="0.55000000000000004">
      <c r="A172" s="168"/>
      <c r="B172" s="168"/>
      <c r="C172" s="169"/>
      <c r="D172" s="169"/>
      <c r="E172" s="169"/>
      <c r="F172" s="170"/>
      <c r="G172" s="170"/>
      <c r="H172" s="170"/>
      <c r="I172" s="170"/>
      <c r="J172" s="170"/>
      <c r="K172" s="44"/>
    </row>
    <row r="173" spans="1:11" s="20" customFormat="1" ht="23.25" x14ac:dyDescent="0.55000000000000004">
      <c r="A173" s="168"/>
      <c r="B173" s="168"/>
      <c r="C173" s="169"/>
      <c r="D173" s="169"/>
      <c r="E173" s="169"/>
      <c r="F173" s="170"/>
      <c r="G173" s="170"/>
      <c r="H173" s="170"/>
      <c r="I173" s="170"/>
      <c r="J173" s="170"/>
      <c r="K173" s="44"/>
    </row>
    <row r="174" spans="1:11" s="27" customFormat="1" ht="23.25" x14ac:dyDescent="0.55000000000000004">
      <c r="A174" s="168"/>
      <c r="B174" s="168"/>
      <c r="C174" s="169"/>
      <c r="D174" s="169"/>
      <c r="E174" s="169"/>
      <c r="F174" s="170"/>
      <c r="G174" s="170"/>
      <c r="H174" s="170"/>
      <c r="I174" s="170"/>
      <c r="J174" s="170"/>
      <c r="K174" s="177"/>
    </row>
    <row r="175" spans="1:11" s="27" customFormat="1" ht="23.25" x14ac:dyDescent="0.55000000000000004">
      <c r="A175" s="168"/>
      <c r="B175" s="168"/>
      <c r="C175" s="169"/>
      <c r="D175" s="169"/>
      <c r="E175" s="169"/>
      <c r="F175" s="170"/>
      <c r="G175" s="170"/>
      <c r="H175" s="170"/>
      <c r="I175" s="170"/>
      <c r="J175" s="170"/>
      <c r="K175" s="177"/>
    </row>
    <row r="176" spans="1:11" s="27" customFormat="1" ht="51" customHeight="1" x14ac:dyDescent="0.55000000000000004">
      <c r="A176" s="168"/>
      <c r="B176" s="168"/>
      <c r="C176" s="169"/>
      <c r="D176" s="169"/>
      <c r="E176" s="169"/>
      <c r="F176" s="170"/>
      <c r="G176" s="170"/>
      <c r="H176" s="170"/>
      <c r="I176" s="170"/>
      <c r="J176" s="170"/>
      <c r="K176" s="177"/>
    </row>
    <row r="177" spans="1:11" s="28" customFormat="1" ht="13.5" x14ac:dyDescent="0.35">
      <c r="A177" s="178"/>
      <c r="B177" s="178"/>
      <c r="C177" s="179"/>
      <c r="D177" s="179"/>
      <c r="E177" s="179"/>
      <c r="F177" s="179"/>
      <c r="G177" s="179"/>
      <c r="H177" s="179"/>
      <c r="I177" s="179"/>
      <c r="J177" s="179"/>
      <c r="K177" s="189"/>
    </row>
    <row r="178" spans="1:11" s="27" customFormat="1" ht="22.5" x14ac:dyDescent="0.55000000000000004">
      <c r="A178" s="291" t="s">
        <v>52</v>
      </c>
      <c r="B178" s="291"/>
      <c r="C178" s="291"/>
      <c r="D178" s="291"/>
      <c r="E178" s="291"/>
      <c r="F178" s="291"/>
      <c r="G178" s="291"/>
      <c r="H178" s="291"/>
      <c r="I178" s="291"/>
      <c r="J178" s="291"/>
      <c r="K178" s="177"/>
    </row>
    <row r="179" spans="1:11" s="29" customFormat="1" ht="22.5" x14ac:dyDescent="0.55000000000000004">
      <c r="A179" s="180" t="s">
        <v>66</v>
      </c>
      <c r="B179" s="181"/>
      <c r="C179" s="181"/>
      <c r="D179" s="181"/>
      <c r="E179" s="180" t="s">
        <v>53</v>
      </c>
      <c r="F179" s="181"/>
      <c r="G179" s="181"/>
      <c r="H179" s="181"/>
      <c r="I179" s="181"/>
      <c r="J179" s="182"/>
      <c r="K179" s="192"/>
    </row>
    <row r="180" spans="1:11" s="30" customFormat="1" ht="22.5" x14ac:dyDescent="0.55000000000000004">
      <c r="A180" s="183" t="s">
        <v>59</v>
      </c>
      <c r="B180" s="184"/>
      <c r="C180" s="185"/>
      <c r="D180" s="185"/>
      <c r="E180" s="183" t="s">
        <v>64</v>
      </c>
      <c r="F180" s="186"/>
      <c r="G180" s="186"/>
      <c r="H180" s="187"/>
      <c r="I180" s="187"/>
      <c r="J180" s="188"/>
      <c r="K180" s="187"/>
    </row>
    <row r="181" spans="1:11" s="30" customFormat="1" ht="22.5" x14ac:dyDescent="0.55000000000000004">
      <c r="A181" s="183" t="s">
        <v>58</v>
      </c>
      <c r="B181" s="184"/>
      <c r="C181" s="185"/>
      <c r="D181" s="185"/>
      <c r="E181" s="183" t="s">
        <v>65</v>
      </c>
      <c r="F181" s="186"/>
      <c r="G181" s="186"/>
      <c r="H181" s="187"/>
      <c r="I181" s="187"/>
      <c r="J181" s="188"/>
      <c r="K181" s="187"/>
    </row>
    <row r="182" spans="1:11" s="30" customFormat="1" ht="22.5" x14ac:dyDescent="0.55000000000000004">
      <c r="A182" s="183"/>
      <c r="B182" s="184"/>
      <c r="C182" s="184"/>
      <c r="D182" s="190"/>
      <c r="E182" s="183"/>
      <c r="F182" s="184"/>
      <c r="G182" s="191"/>
      <c r="H182" s="191"/>
      <c r="I182" s="187"/>
      <c r="J182" s="188"/>
      <c r="K182" s="187"/>
    </row>
    <row r="183" spans="1:11" s="30" customFormat="1" ht="22.5" x14ac:dyDescent="0.55000000000000004">
      <c r="A183" s="193" t="s">
        <v>60</v>
      </c>
      <c r="B183" s="187" t="s">
        <v>61</v>
      </c>
      <c r="C183" s="187"/>
      <c r="D183" s="185"/>
      <c r="E183" s="194"/>
      <c r="F183" s="191"/>
      <c r="G183" s="187"/>
      <c r="H183" s="195" t="s">
        <v>60</v>
      </c>
      <c r="I183" s="185" t="s">
        <v>61</v>
      </c>
      <c r="J183" s="188"/>
      <c r="K183" s="187"/>
    </row>
    <row r="184" spans="1:11" s="30" customFormat="1" ht="22.5" x14ac:dyDescent="0.55000000000000004">
      <c r="A184" s="196" t="s">
        <v>132</v>
      </c>
      <c r="B184" s="195"/>
      <c r="C184" s="187"/>
      <c r="D184" s="197"/>
      <c r="E184" s="194"/>
      <c r="F184" s="191"/>
      <c r="G184" s="422" t="s">
        <v>120</v>
      </c>
      <c r="H184" s="278"/>
      <c r="I184" s="278"/>
      <c r="J184" s="188"/>
      <c r="K184" s="187"/>
    </row>
    <row r="185" spans="1:11" s="21" customFormat="1" ht="24.75" x14ac:dyDescent="0.6">
      <c r="A185" s="194"/>
      <c r="B185" s="185"/>
      <c r="C185" s="38"/>
      <c r="D185" s="185"/>
      <c r="E185" s="194"/>
      <c r="F185" s="185"/>
      <c r="G185" s="185"/>
      <c r="H185" s="38"/>
      <c r="I185" s="38"/>
      <c r="J185" s="188"/>
      <c r="K185" s="38"/>
    </row>
    <row r="186" spans="1:11" s="21" customFormat="1" ht="24.75" x14ac:dyDescent="0.6">
      <c r="A186" s="198"/>
      <c r="B186" s="199"/>
      <c r="C186" s="200"/>
      <c r="D186" s="201"/>
      <c r="E186" s="202"/>
      <c r="F186" s="185"/>
      <c r="G186" s="38"/>
      <c r="H186" s="195" t="s">
        <v>60</v>
      </c>
      <c r="I186" s="185" t="s">
        <v>21</v>
      </c>
      <c r="J186" s="188"/>
      <c r="K186" s="38"/>
    </row>
    <row r="187" spans="1:11" s="21" customFormat="1" ht="24.75" x14ac:dyDescent="0.6">
      <c r="A187" s="198"/>
      <c r="B187" s="199"/>
      <c r="C187" s="200"/>
      <c r="D187" s="203"/>
      <c r="E187" s="202"/>
      <c r="F187" s="185"/>
      <c r="G187" s="419" t="s">
        <v>131</v>
      </c>
      <c r="H187" s="419"/>
      <c r="I187" s="419"/>
      <c r="J187" s="39"/>
      <c r="K187" s="38"/>
    </row>
    <row r="188" spans="1:11" s="21" customFormat="1" ht="24.75" x14ac:dyDescent="0.6">
      <c r="A188" s="204"/>
      <c r="B188" s="205"/>
      <c r="C188" s="206"/>
      <c r="D188" s="205"/>
      <c r="E188" s="202"/>
      <c r="F188" s="275" t="s">
        <v>118</v>
      </c>
      <c r="G188" s="275"/>
      <c r="H188" s="275"/>
      <c r="I188" s="275"/>
      <c r="J188" s="276"/>
      <c r="K188" s="38"/>
    </row>
    <row r="189" spans="1:11" s="21" customFormat="1" ht="24.75" x14ac:dyDescent="0.6">
      <c r="A189" s="204"/>
      <c r="B189" s="205"/>
      <c r="C189" s="206"/>
      <c r="D189" s="205"/>
      <c r="E189" s="202"/>
      <c r="F189" s="185"/>
      <c r="G189" s="207"/>
      <c r="H189" s="207"/>
      <c r="I189" s="207"/>
      <c r="J189" s="188"/>
      <c r="K189" s="38"/>
    </row>
    <row r="190" spans="1:11" s="21" customFormat="1" ht="24.75" x14ac:dyDescent="0.6">
      <c r="A190" s="204"/>
      <c r="B190" s="205"/>
      <c r="C190" s="206"/>
      <c r="D190" s="205"/>
      <c r="E190" s="202"/>
      <c r="F190" s="191"/>
      <c r="G190" s="38"/>
      <c r="H190" s="195" t="s">
        <v>62</v>
      </c>
      <c r="I190" s="185" t="s">
        <v>63</v>
      </c>
      <c r="J190" s="188"/>
      <c r="K190" s="38"/>
    </row>
    <row r="191" spans="1:11" s="21" customFormat="1" ht="24.75" x14ac:dyDescent="0.6">
      <c r="A191" s="204"/>
      <c r="B191" s="205"/>
      <c r="C191" s="206"/>
      <c r="D191" s="205"/>
      <c r="E191" s="202"/>
      <c r="F191" s="277" t="s">
        <v>119</v>
      </c>
      <c r="G191" s="277"/>
      <c r="H191" s="277"/>
      <c r="I191" s="277"/>
      <c r="J191" s="188"/>
      <c r="K191" s="38"/>
    </row>
    <row r="192" spans="1:11" s="21" customFormat="1" ht="24.75" x14ac:dyDescent="0.6">
      <c r="A192" s="204"/>
      <c r="B192" s="205"/>
      <c r="C192" s="206"/>
      <c r="D192" s="205"/>
      <c r="E192" s="202"/>
      <c r="F192" s="278" t="s">
        <v>133</v>
      </c>
      <c r="G192" s="278"/>
      <c r="H192" s="278"/>
      <c r="I192" s="278"/>
      <c r="J192" s="188"/>
      <c r="K192" s="38"/>
    </row>
    <row r="193" spans="1:11" s="21" customFormat="1" ht="24.75" x14ac:dyDescent="0.6">
      <c r="A193" s="204"/>
      <c r="B193" s="205"/>
      <c r="C193" s="206"/>
      <c r="D193" s="205"/>
      <c r="E193" s="202"/>
      <c r="F193" s="185"/>
      <c r="G193" s="207"/>
      <c r="H193" s="207"/>
      <c r="I193" s="207"/>
      <c r="J193" s="188"/>
      <c r="K193" s="38"/>
    </row>
    <row r="194" spans="1:11" s="21" customFormat="1" ht="24.75" x14ac:dyDescent="0.6">
      <c r="A194" s="198"/>
      <c r="B194" s="199"/>
      <c r="C194" s="200"/>
      <c r="D194" s="201"/>
      <c r="E194" s="202"/>
      <c r="F194" s="191"/>
      <c r="G194" s="38"/>
      <c r="H194" s="195"/>
      <c r="I194" s="185"/>
      <c r="J194" s="188"/>
    </row>
    <row r="195" spans="1:11" s="31" customFormat="1" x14ac:dyDescent="0.55000000000000004">
      <c r="A195" s="208"/>
      <c r="B195" s="209"/>
      <c r="C195" s="210"/>
      <c r="D195" s="211"/>
      <c r="E195" s="212"/>
      <c r="F195" s="213"/>
      <c r="G195" s="414"/>
      <c r="H195" s="415"/>
      <c r="I195" s="415"/>
      <c r="J195" s="214"/>
    </row>
    <row r="196" spans="1:11" ht="24.75" x14ac:dyDescent="0.6">
      <c r="A196" s="1"/>
      <c r="B196" s="1"/>
      <c r="C196" s="1"/>
      <c r="D196" s="1"/>
      <c r="E196" s="1"/>
      <c r="F196" s="1"/>
      <c r="G196" s="1"/>
      <c r="H196" s="1"/>
      <c r="I196" s="1"/>
      <c r="J196" s="1"/>
    </row>
  </sheetData>
  <mergeCells count="161">
    <mergeCell ref="C107:E107"/>
    <mergeCell ref="A62:A71"/>
    <mergeCell ref="B62:B71"/>
    <mergeCell ref="F62:G71"/>
    <mergeCell ref="H62:H71"/>
    <mergeCell ref="I62:I71"/>
    <mergeCell ref="J62:J71"/>
    <mergeCell ref="A75:J75"/>
    <mergeCell ref="C76:E85"/>
    <mergeCell ref="F76:G76"/>
    <mergeCell ref="A77:A78"/>
    <mergeCell ref="F77:G77"/>
    <mergeCell ref="A86:I86"/>
    <mergeCell ref="A90:A97"/>
    <mergeCell ref="C105:E105"/>
    <mergeCell ref="C106:E106"/>
    <mergeCell ref="A99:J99"/>
    <mergeCell ref="C100:E100"/>
    <mergeCell ref="F100:G100"/>
    <mergeCell ref="C101:E101"/>
    <mergeCell ref="F101:G101"/>
    <mergeCell ref="C102:E102"/>
    <mergeCell ref="C103:E103"/>
    <mergeCell ref="F91:G91"/>
    <mergeCell ref="G195:I195"/>
    <mergeCell ref="I129:J129"/>
    <mergeCell ref="A137:C137"/>
    <mergeCell ref="C118:D118"/>
    <mergeCell ref="E118:F118"/>
    <mergeCell ref="I130:J130"/>
    <mergeCell ref="G187:I187"/>
    <mergeCell ref="I132:J132"/>
    <mergeCell ref="I133:J133"/>
    <mergeCell ref="G184:I184"/>
    <mergeCell ref="A129:C129"/>
    <mergeCell ref="G127:H127"/>
    <mergeCell ref="H139:I139"/>
    <mergeCell ref="A138:C138"/>
    <mergeCell ref="D138:G138"/>
    <mergeCell ref="H137:I137"/>
    <mergeCell ref="D139:G139"/>
    <mergeCell ref="A133:H133"/>
    <mergeCell ref="H136:I136"/>
    <mergeCell ref="I127:J127"/>
    <mergeCell ref="G128:H128"/>
    <mergeCell ref="G129:H129"/>
    <mergeCell ref="I131:J131"/>
    <mergeCell ref="E121:F121"/>
    <mergeCell ref="A98:I98"/>
    <mergeCell ref="I47:I48"/>
    <mergeCell ref="A89:J89"/>
    <mergeCell ref="F90:G90"/>
    <mergeCell ref="A47:A48"/>
    <mergeCell ref="C50:E50"/>
    <mergeCell ref="F55:G55"/>
    <mergeCell ref="C97:E97"/>
    <mergeCell ref="A61:J61"/>
    <mergeCell ref="F56:G56"/>
    <mergeCell ref="C59:E59"/>
    <mergeCell ref="F47:G48"/>
    <mergeCell ref="C90:E90"/>
    <mergeCell ref="C91:E91"/>
    <mergeCell ref="C47:E48"/>
    <mergeCell ref="B47:B48"/>
    <mergeCell ref="C62:E71"/>
    <mergeCell ref="C94:E94"/>
    <mergeCell ref="C95:E95"/>
    <mergeCell ref="A83:A85"/>
    <mergeCell ref="C73:E73"/>
    <mergeCell ref="C72:E72"/>
    <mergeCell ref="F73:G73"/>
    <mergeCell ref="F72:G72"/>
    <mergeCell ref="L5:M5"/>
    <mergeCell ref="A29:C29"/>
    <mergeCell ref="C39:E39"/>
    <mergeCell ref="F39:G39"/>
    <mergeCell ref="A5:J5"/>
    <mergeCell ref="I27:I28"/>
    <mergeCell ref="A6:J6"/>
    <mergeCell ref="C35:E35"/>
    <mergeCell ref="F35:G35"/>
    <mergeCell ref="C30:E30"/>
    <mergeCell ref="F30:G30"/>
    <mergeCell ref="C34:E34"/>
    <mergeCell ref="A8:H8"/>
    <mergeCell ref="A16:L16"/>
    <mergeCell ref="A17:L17"/>
    <mergeCell ref="A18:L18"/>
    <mergeCell ref="A26:J26"/>
    <mergeCell ref="A27:A28"/>
    <mergeCell ref="B27:B28"/>
    <mergeCell ref="C27:E28"/>
    <mergeCell ref="F27:G28"/>
    <mergeCell ref="H27:H28"/>
    <mergeCell ref="H47:H48"/>
    <mergeCell ref="E131:F131"/>
    <mergeCell ref="A131:C131"/>
    <mergeCell ref="A132:H132"/>
    <mergeCell ref="C125:D125"/>
    <mergeCell ref="E125:F125"/>
    <mergeCell ref="C122:D122"/>
    <mergeCell ref="A139:C139"/>
    <mergeCell ref="A128:C128"/>
    <mergeCell ref="A135:J135"/>
    <mergeCell ref="E127:F127"/>
    <mergeCell ref="H138:I138"/>
    <mergeCell ref="D137:G137"/>
    <mergeCell ref="D136:G136"/>
    <mergeCell ref="A130:C130"/>
    <mergeCell ref="E124:F124"/>
    <mergeCell ref="E129:F129"/>
    <mergeCell ref="E130:F130"/>
    <mergeCell ref="G130:H130"/>
    <mergeCell ref="E123:F123"/>
    <mergeCell ref="A127:C127"/>
    <mergeCell ref="I128:J128"/>
    <mergeCell ref="A136:C136"/>
    <mergeCell ref="G131:H131"/>
    <mergeCell ref="C123:D123"/>
    <mergeCell ref="E128:F128"/>
    <mergeCell ref="C119:D119"/>
    <mergeCell ref="E119:F119"/>
    <mergeCell ref="C121:D121"/>
    <mergeCell ref="E122:F122"/>
    <mergeCell ref="C124:D124"/>
    <mergeCell ref="A108:I108"/>
    <mergeCell ref="C113:D113"/>
    <mergeCell ref="E117:F117"/>
    <mergeCell ref="E113:F113"/>
    <mergeCell ref="E116:F116"/>
    <mergeCell ref="C116:D116"/>
    <mergeCell ref="C115:D115"/>
    <mergeCell ref="A112:B113"/>
    <mergeCell ref="C112:I112"/>
    <mergeCell ref="A111:J111"/>
    <mergeCell ref="C117:D117"/>
    <mergeCell ref="A109:I109"/>
    <mergeCell ref="C104:E104"/>
    <mergeCell ref="A106:A107"/>
    <mergeCell ref="A45:I45"/>
    <mergeCell ref="F188:J188"/>
    <mergeCell ref="F191:I191"/>
    <mergeCell ref="F192:I192"/>
    <mergeCell ref="A55:A59"/>
    <mergeCell ref="A30:A32"/>
    <mergeCell ref="A35:A39"/>
    <mergeCell ref="A40:A44"/>
    <mergeCell ref="A50:A54"/>
    <mergeCell ref="C40:E40"/>
    <mergeCell ref="C93:E93"/>
    <mergeCell ref="C54:E54"/>
    <mergeCell ref="A178:J178"/>
    <mergeCell ref="C44:E44"/>
    <mergeCell ref="A60:I60"/>
    <mergeCell ref="A49:J49"/>
    <mergeCell ref="F34:G34"/>
    <mergeCell ref="C55:E55"/>
    <mergeCell ref="A74:I74"/>
    <mergeCell ref="C96:E96"/>
    <mergeCell ref="C92:E92"/>
    <mergeCell ref="E115:F115"/>
  </mergeCells>
  <phoneticPr fontId="1" type="noConversion"/>
  <printOptions horizontalCentered="1"/>
  <pageMargins left="0.15748031496062992" right="9.8958333333333329E-3" top="0.39370078740157483" bottom="0.39370078740157483" header="0.19685039370078741" footer="0.31496062992125984"/>
  <pageSetup paperSize="9" scale="95" orientation="landscape" r:id="rId1"/>
  <headerFooter alignWithMargins="0"/>
  <rowBreaks count="3" manualBreakCount="3">
    <brk id="46" max="8" man="1"/>
    <brk id="110" max="8" man="1"/>
    <brk id="126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topLeftCell="A16" zoomScaleNormal="100" workbookViewId="0">
      <selection activeCell="E10" sqref="E10"/>
    </sheetView>
  </sheetViews>
  <sheetFormatPr defaultColWidth="9.140625" defaultRowHeight="24.75" x14ac:dyDescent="0.6"/>
  <cols>
    <col min="1" max="1" width="3.85546875" style="4" customWidth="1"/>
    <col min="2" max="2" width="51.7109375" style="1" customWidth="1"/>
    <col min="3" max="4" width="17.140625" style="1" customWidth="1"/>
    <col min="5" max="16384" width="9.140625" style="1"/>
  </cols>
  <sheetData>
    <row r="1" spans="1:4" x14ac:dyDescent="0.6">
      <c r="D1" s="12" t="s">
        <v>68</v>
      </c>
    </row>
    <row r="5" spans="1:4" ht="27.75" x14ac:dyDescent="0.65">
      <c r="A5" s="469" t="s">
        <v>3</v>
      </c>
      <c r="B5" s="469"/>
      <c r="C5" s="469"/>
      <c r="D5" s="469"/>
    </row>
    <row r="6" spans="1:4" x14ac:dyDescent="0.6">
      <c r="A6" s="1"/>
    </row>
    <row r="7" spans="1:4" x14ac:dyDescent="0.6">
      <c r="A7" s="471" t="s">
        <v>61</v>
      </c>
      <c r="B7" s="471"/>
      <c r="C7" s="471"/>
      <c r="D7" s="471"/>
    </row>
    <row r="8" spans="1:4" x14ac:dyDescent="0.6">
      <c r="A8" s="471" t="s">
        <v>107</v>
      </c>
      <c r="B8" s="471"/>
      <c r="C8" s="471"/>
      <c r="D8" s="471"/>
    </row>
    <row r="9" spans="1:4" x14ac:dyDescent="0.6">
      <c r="A9" s="471" t="s">
        <v>108</v>
      </c>
      <c r="B9" s="471"/>
      <c r="C9" s="471"/>
      <c r="D9" s="471"/>
    </row>
    <row r="10" spans="1:4" x14ac:dyDescent="0.6">
      <c r="A10" s="5"/>
    </row>
    <row r="11" spans="1:4" x14ac:dyDescent="0.6">
      <c r="A11" s="2" t="s">
        <v>6</v>
      </c>
    </row>
    <row r="12" spans="1:4" s="4" customFormat="1" x14ac:dyDescent="0.6">
      <c r="A12" s="472" t="s">
        <v>4</v>
      </c>
      <c r="B12" s="472"/>
      <c r="C12" s="11" t="s">
        <v>5</v>
      </c>
      <c r="D12" s="11" t="s">
        <v>0</v>
      </c>
    </row>
    <row r="13" spans="1:4" x14ac:dyDescent="0.6">
      <c r="A13" s="6">
        <v>1</v>
      </c>
      <c r="B13" s="3" t="s">
        <v>7</v>
      </c>
      <c r="C13" s="3"/>
      <c r="D13" s="3"/>
    </row>
    <row r="14" spans="1:4" x14ac:dyDescent="0.6">
      <c r="A14" s="6">
        <v>2</v>
      </c>
      <c r="B14" s="3" t="s">
        <v>8</v>
      </c>
      <c r="C14" s="3"/>
      <c r="D14" s="3"/>
    </row>
    <row r="15" spans="1:4" x14ac:dyDescent="0.6">
      <c r="A15" s="6">
        <v>3</v>
      </c>
      <c r="B15" s="3" t="s">
        <v>9</v>
      </c>
      <c r="C15" s="3"/>
      <c r="D15" s="3"/>
    </row>
    <row r="16" spans="1:4" x14ac:dyDescent="0.6">
      <c r="A16" s="6">
        <v>4</v>
      </c>
      <c r="B16" s="3" t="s">
        <v>10</v>
      </c>
      <c r="C16" s="3"/>
      <c r="D16" s="3"/>
    </row>
    <row r="17" spans="1:4" x14ac:dyDescent="0.6">
      <c r="A17" s="6">
        <v>5</v>
      </c>
      <c r="B17" s="3" t="s">
        <v>11</v>
      </c>
      <c r="C17" s="3"/>
      <c r="D17" s="3"/>
    </row>
    <row r="18" spans="1:4" x14ac:dyDescent="0.6">
      <c r="A18" s="6">
        <v>6</v>
      </c>
      <c r="B18" s="3" t="s">
        <v>12</v>
      </c>
      <c r="C18" s="3"/>
      <c r="D18" s="3"/>
    </row>
    <row r="19" spans="1:4" x14ac:dyDescent="0.6">
      <c r="A19" s="6">
        <v>7</v>
      </c>
      <c r="B19" s="3" t="s">
        <v>13</v>
      </c>
      <c r="C19" s="3"/>
      <c r="D19" s="3"/>
    </row>
    <row r="20" spans="1:4" x14ac:dyDescent="0.6">
      <c r="A20" s="6">
        <v>8</v>
      </c>
      <c r="B20" s="3" t="s">
        <v>14</v>
      </c>
      <c r="C20" s="3"/>
      <c r="D20" s="3"/>
    </row>
    <row r="21" spans="1:4" x14ac:dyDescent="0.6">
      <c r="A21" s="6">
        <v>9</v>
      </c>
      <c r="B21" s="3" t="s">
        <v>15</v>
      </c>
      <c r="C21" s="3"/>
      <c r="D21" s="3"/>
    </row>
    <row r="22" spans="1:4" x14ac:dyDescent="0.6">
      <c r="A22" s="6">
        <v>10</v>
      </c>
      <c r="B22" s="3" t="s">
        <v>16</v>
      </c>
      <c r="C22" s="3"/>
      <c r="D22" s="3"/>
    </row>
    <row r="23" spans="1:4" x14ac:dyDescent="0.6">
      <c r="A23" s="13"/>
      <c r="B23" s="14" t="s">
        <v>17</v>
      </c>
      <c r="C23" s="3"/>
      <c r="D23" s="15" t="s">
        <v>19</v>
      </c>
    </row>
    <row r="24" spans="1:4" ht="25.5" thickBot="1" x14ac:dyDescent="0.65">
      <c r="A24" s="7"/>
      <c r="B24" s="10" t="s">
        <v>18</v>
      </c>
      <c r="C24" s="8"/>
      <c r="D24" s="9" t="s">
        <v>20</v>
      </c>
    </row>
    <row r="25" spans="1:4" ht="25.5" thickTop="1" x14ac:dyDescent="0.6"/>
    <row r="27" spans="1:4" x14ac:dyDescent="0.6">
      <c r="C27" s="470" t="s">
        <v>22</v>
      </c>
      <c r="D27" s="470"/>
    </row>
    <row r="28" spans="1:4" x14ac:dyDescent="0.6">
      <c r="C28" s="470" t="s">
        <v>23</v>
      </c>
      <c r="D28" s="470"/>
    </row>
    <row r="29" spans="1:4" x14ac:dyDescent="0.6">
      <c r="C29" s="470" t="s">
        <v>21</v>
      </c>
      <c r="D29" s="470"/>
    </row>
    <row r="31" spans="1:4" x14ac:dyDescent="0.6">
      <c r="A31" s="467" t="s">
        <v>89</v>
      </c>
      <c r="B31" s="468"/>
      <c r="C31" s="468"/>
      <c r="D31" s="468"/>
    </row>
  </sheetData>
  <mergeCells count="9">
    <mergeCell ref="A31:D31"/>
    <mergeCell ref="A5:D5"/>
    <mergeCell ref="C27:D27"/>
    <mergeCell ref="C28:D28"/>
    <mergeCell ref="C29:D29"/>
    <mergeCell ref="A7:D7"/>
    <mergeCell ref="A8:D8"/>
    <mergeCell ref="A9:D9"/>
    <mergeCell ref="A12:B12"/>
  </mergeCells>
  <phoneticPr fontId="1" type="noConversion"/>
  <printOptions horizont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แบบประเมินสายสนับสนุน</vt:lpstr>
      <vt:lpstr>แบบประเมินธรรมาภิบาล</vt:lpstr>
      <vt:lpstr>Sheet1</vt:lpstr>
      <vt:lpstr>แบบประเมินธรรมาภิบาล!Print_Area</vt:lpstr>
      <vt:lpstr>แบบประเมินสายสนับสนุน!Print_Area</vt:lpstr>
    </vt:vector>
  </TitlesOfParts>
  <Company>N4P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</dc:creator>
  <cp:lastModifiedBy>Windows User</cp:lastModifiedBy>
  <cp:lastPrinted>2018-10-01T09:48:53Z</cp:lastPrinted>
  <dcterms:created xsi:type="dcterms:W3CDTF">2011-08-01T17:31:31Z</dcterms:created>
  <dcterms:modified xsi:type="dcterms:W3CDTF">2018-10-01T09:49:58Z</dcterms:modified>
</cp:coreProperties>
</file>