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ิจกรรมคณะปี 62\สมรรถนะ62\ไฟล์แก้ไข\"/>
    </mc:Choice>
  </mc:AlternateContent>
  <bookViews>
    <workbookView xWindow="0" yWindow="0" windowWidth="19200" windowHeight="11520"/>
  </bookViews>
  <sheets>
    <sheet name="แบบประเมินสายสนับสนุน" sheetId="1" r:id="rId1"/>
  </sheets>
  <definedNames>
    <definedName name="_xlnm.Print_Area" localSheetId="0">แบบประเมินสายสนับสนุน!$A$1:$J$135</definedName>
  </definedNames>
  <calcPr calcId="162913"/>
</workbook>
</file>

<file path=xl/calcChain.xml><?xml version="1.0" encoding="utf-8"?>
<calcChain xmlns="http://schemas.openxmlformats.org/spreadsheetml/2006/main">
  <c r="J43" i="1" l="1"/>
  <c r="J35" i="1" l="1"/>
  <c r="J39" i="1" s="1"/>
  <c r="J56" i="1"/>
  <c r="J53" i="1"/>
  <c r="J60" i="1" s="1"/>
  <c r="J29" i="1" l="1"/>
  <c r="J30" i="1"/>
  <c r="J28" i="1"/>
  <c r="J24" i="1"/>
  <c r="J27" i="1" l="1"/>
  <c r="J26" i="1"/>
  <c r="J31" i="1" s="1"/>
  <c r="J25" i="1"/>
  <c r="J23" i="1"/>
  <c r="J46" i="1" l="1"/>
  <c r="J45" i="1"/>
  <c r="J48" i="1" s="1"/>
  <c r="J64" i="1" l="1"/>
  <c r="J66" i="1" s="1"/>
  <c r="J67" i="1" s="1"/>
  <c r="I97" i="1"/>
  <c r="D101" i="1" l="1"/>
  <c r="D103" i="1" s="1"/>
</calcChain>
</file>

<file path=xl/sharedStrings.xml><?xml version="1.0" encoding="utf-8"?>
<sst xmlns="http://schemas.openxmlformats.org/spreadsheetml/2006/main" count="174" uniqueCount="148">
  <si>
    <t>แบบ ป.สน-02</t>
  </si>
  <si>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</si>
  <si>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</si>
  <si>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</si>
  <si>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</si>
  <si>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</si>
  <si>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</si>
  <si>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</si>
  <si>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</si>
  <si>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</si>
  <si>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</si>
  <si>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</si>
  <si>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</si>
  <si>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</si>
  <si>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</si>
  <si>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</si>
  <si>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</si>
  <si>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(6) สรุปคะแนนด้านการประเมินการพัฒนาตนเอง = ผลคะแนนรวมของ(คะแนน x น้ำหนัก) / 5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</si>
  <si>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</si>
  <si>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</si>
  <si>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</si>
  <si>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</si>
  <si>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</si>
  <si>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</si>
  <si>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</si>
  <si>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</si>
  <si>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</si>
  <si>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</si>
  <si>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</si>
  <si>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</si>
  <si>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</si>
  <si>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</si>
  <si>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 xml:space="preserve">เอกสารอ้างอิง * 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</si>
  <si>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</si>
  <si>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</si>
  <si>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</si>
  <si>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</si>
  <si>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</si>
  <si>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</si>
  <si>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</si>
  <si>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 xml:space="preserve">สมรรถนะผู้บริหาร 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</si>
  <si>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</si>
  <si>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</si>
  <si>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</si>
  <si>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</si>
  <si>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</si>
  <si>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</si>
  <si>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</si>
  <si>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</si>
  <si>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</si>
  <si>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</si>
  <si>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</si>
  <si>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</si>
  <si>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</si>
  <si>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</si>
  <si>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</si>
  <si>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</si>
  <si>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</si>
  <si>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</si>
  <si>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</si>
  <si>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</si>
  <si>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</si>
  <si>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</si>
  <si>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</si>
  <si>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</si>
  <si>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</si>
  <si>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</si>
  <si>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</si>
  <si>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</si>
  <si>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</si>
  <si>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</si>
  <si>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</si>
  <si>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</si>
  <si>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</si>
  <si>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</si>
  <si>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</si>
  <si>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</si>
  <si>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</si>
  <si>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</si>
  <si>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</si>
  <si>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</si>
  <si>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</si>
  <si>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</si>
  <si>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</si>
  <si>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r>
      <t xml:space="preserve">หมายเหตุ </t>
    </r>
    <r>
      <rPr>
        <i/>
        <sz val="13"/>
        <rFont val="TH Niramit AS"/>
      </rPr>
      <t>- ลำดับขั้นการลงนามของผู้บังคับบัญชา ให้เป็นไปตามรายละเอียดผู้ประเมินซึ่งปรากฎในประกาศคณะกรรมการบริหารงานบุคคลมหาวิทยาลัยแม่โจ้ เรื่องหลักเกณฑ์และวิธีการประเมินผลการปฏิบัติราช สำหรับบุคลากรสังกัดมหาวิทยาลัยแม่โจ้</t>
    </r>
  </si>
  <si>
    <t xml:space="preserve">   ประเภทบุคลากร       [  ]  ข้าราชการ                                           [ / ] พนักงานมหาวิทยาลัย                                           [  ] พนักงานมหาวิทยาลัยที่ได้รับค่าจ้างจากเงินรายได้</t>
  </si>
  <si>
    <t>ระดับ 4 ผลงานอยู่ในระดับดีมาก</t>
  </si>
  <si>
    <t>ระดับ 5 ผลงานอยู่ในระดับดีเด่น</t>
  </si>
  <si>
    <t>1. ความรับผิดชอบ</t>
  </si>
  <si>
    <t>2. ความละเอียดรอบคอบและถูกต้อง</t>
  </si>
  <si>
    <t>3. ทักษะการปฏิบัติงานด้านช่วยวิชาการ</t>
  </si>
  <si>
    <t>4. ทักษะในการประสานงาน</t>
  </si>
  <si>
    <t>5. ทักษะในการให้คำปรึกษา</t>
  </si>
  <si>
    <t>3</t>
  </si>
  <si>
    <t>1</t>
  </si>
  <si>
    <t>2</t>
  </si>
  <si>
    <t xml:space="preserve">        (ผู้ช่วยศาสตราจารย์ ดร.เรืองชัย จูวัฒนสำราญ)</t>
  </si>
  <si>
    <t>1. ภาระงานบริหาร  (ร้อยละ .............)</t>
  </si>
  <si>
    <t>4.1 การสร้างอัตลักษณ์บัณฑิต</t>
  </si>
  <si>
    <t>4.2 การมุ่งสู่ความเป็นนานาชาติ</t>
  </si>
  <si>
    <t>4.4 ระดับความสำเร็จตามคำรับรองการปฏิบัติราชการ</t>
  </si>
  <si>
    <t>(4) สรุปคะแนนด้านภาระงานสนับสนุนยุทธศาสตร์ = ผลคะแนนรวมของ(คะแนน x น้ำหนัก) / 5</t>
  </si>
  <si>
    <t>4.3 การมุ่งสู่ความเป็นมหาวิทยาลัยอินทรีย์ มหาวิทยาลัย</t>
  </si>
  <si>
    <t>สีเขียว มหาวิทยาลัยเชิงนิเวศ</t>
  </si>
  <si>
    <t>ประจำปี 2561</t>
  </si>
  <si>
    <t xml:space="preserve"> เท่ากับ 3.75</t>
  </si>
  <si>
    <t>4.5 การสนับสนุนของหน่วยงานให้สอดคล้องกับยุทธศาสตร์</t>
  </si>
  <si>
    <t>ของมหาวิทยาลัย</t>
  </si>
  <si>
    <t>(อาจารย์ ดร.ธิดารัตน์ ศิริบูรณ์ )</t>
  </si>
  <si>
    <t>ประกาศคณะผลิตกรรมการเกษตร ที่ 011/2561</t>
  </si>
  <si>
    <t>ประกาศคณะผลิตกรรมการเกษตร ที่ 014/2560</t>
  </si>
  <si>
    <t xml:space="preserve">   ปฏิบัติงานตั้งแต่วันที่       1 ตุลาคม 2560       ถึงวันที่        30 กันยายน 2561</t>
  </si>
  <si>
    <t xml:space="preserve">                                 [  ]  ลูกจ้างประจำ                                      [  ]  พนักงานราชการ                                                 [  ]  ลูกจ้าง</t>
  </si>
  <si>
    <t xml:space="preserve">   ชื่อผู้บังคับบัญชา/ผู้ประเมิน         อาจารย์ ดร.ธิดารัตน์  ศิริบูรณ์              ตำแหน่ง/ระดับ ประธานอาจารย์ประจำหลักสูตรปริญญาตรี สาขาวิชาพืชไร่</t>
  </si>
  <si>
    <t>1.1 การบริหารงานตามแผนยุทธศาสตร์ของมหาวิทยาลัย</t>
  </si>
  <si>
    <t>1.2 การสนับสนุนงานของหน่วยงานให้สอดคล้องกับยุทธศาสตร์ของมหาวิทยาลัย</t>
  </si>
  <si>
    <t>1.3 การบริหารงานตามแผนงานและตามตำแหน่งที่ได้รับการแต่งตั้งโดยพิจารณาจากลงานที่แสดงถึงการป้องกันปัญหา การแก้ไขปัญหาและการพัฒนางาน</t>
  </si>
  <si>
    <t xml:space="preserve">1.4 . ความสามารถในการบริหารและการจัดการตามหลักธรรมาภิบาล
</t>
  </si>
  <si>
    <t>3.2 การเพิ่มประสิทธิภาพของงาน</t>
  </si>
  <si>
    <t>3.1 การพัฒนาบุคลากรในหน่วยงาน</t>
  </si>
  <si>
    <t>3.3 การจัดทำคู่มือปฎิบัติงาน/การวิจัยสถาบัน/การสร้างนวัตกรรม/การจัดทำหรือปรับปรุงระเบียบ ข้อบังคับ</t>
  </si>
  <si>
    <t>3.4 ภาระงานเชิงพัฒนางานระดับตำแหน่ง</t>
  </si>
  <si>
    <t>5.1 ภาระงานระดับงาน/กอง/ฝ่าย/หลักสูตร</t>
  </si>
  <si>
    <t>5.2 ภาระงานระดับคณะ/สำนัก/ศูนย์/มหาวิทยาลัย</t>
  </si>
  <si>
    <t>5.2.1 คณะกรรมการโครงการ "ฮ่วมแฮงเกี่ยวข้าว จาวคณะผลิต"</t>
  </si>
  <si>
    <t>5.2.2 คณะกรรมการโครงการวันวัฒนธรรมการเกษตร</t>
  </si>
  <si>
    <t xml:space="preserve">        ลงชื่อ ……………………………………… </t>
  </si>
  <si>
    <t>6. การประเมินการพัฒนาตนเอง  (ร้อยละ....)</t>
  </si>
  <si>
    <t>2. ภาระงานประจำ   (ร้อยละ 40)</t>
  </si>
  <si>
    <t>5.1.1 สนับสนุนการเรียนการสอน ในภาคปฏิบัติ และงานอื่นๆ ที่ได้รับมอบหมาย</t>
  </si>
  <si>
    <t xml:space="preserve">   ชื่อผู้ปฏิบัติงาน     นายสถิตย์  ดวงดี       ตำแหน่ง      ผู้ปฏิบัติงานการเกษตร       สังกัด      คณะผลิตกรรมการเกษตร</t>
  </si>
  <si>
    <t>(นายสถิตย์  ดวงดี)</t>
  </si>
  <si>
    <t xml:space="preserve">                                                  (นายสถิตย์  ดวงดี)</t>
  </si>
  <si>
    <t xml:space="preserve">2.1 ควบคุมบัญชีการรับ-จ่าย วัสดุเกษตร และเครื่องมือการเกษตรต่างๆ ห้องอุปกรณ์ 1 และ 2 </t>
  </si>
  <si>
    <t>2.2 ควบคุมการเบิกจ่ายวัสดุเกษตร เช่น ปุ๋ยเคมี ปุ๋ยอินทรีย์ สารเคมีกำจัดโรคและแมลงศัตรูพืช และอื่นๆ</t>
  </si>
  <si>
    <t>2.3 ทำบัญชีการใช้ปุ๋ยเคมี ปุ๋ยอินทรีย์ และสารเคมี ในฟาร์มวิจัยและพัฒนาการผลิตพืช</t>
  </si>
  <si>
    <t>2.4 ดูแลซ่อมแซม จอบ มีด และเครื่องมือการเกษตรต่างๆ ในห้องอุปกรณ์ 1 และ 2 ให้อยู่ในสภาพที่พร้อมใช้งานอยู่เสมอ</t>
  </si>
  <si>
    <t xml:space="preserve">2.5 ดูแลรักษาความสะอาด บริเวณภายในห้องเก็บอุปกรณ์ 1 และ 2 </t>
  </si>
  <si>
    <t>2.6 เตรียมพื้นที่ปลูก เตรียมแปลงปลูก บริเวณแปลงปลูกพืช (แปลง F)</t>
  </si>
  <si>
    <t>2.7 ดูแล จัดการเรื่องระบบน้ำพืชปลูก บริเวณแปลงปลูกพืช (แปลง F)</t>
  </si>
  <si>
    <t>2.8 ดูแลรักษาพืชปลูก จัดการโรคพืช แมลงศัตรูพืช และตัดหญ้า บริเวณแปลงปลูกพืช (แปลง F)</t>
  </si>
  <si>
    <t>5.1.2 ดูแลความสะอาดบริเวณโรงเรือนเพาะเมล็ดพันธุ์พืชไร่ และบริเวณรอบๆ โรงเรือน</t>
  </si>
  <si>
    <t>5.1.3 ดูแลความสะอาดแนวต้นไม้ประดับริมถนน ด้านหน้าฟาร์มวิจัยและพัฒนาการผลิตพืช</t>
  </si>
  <si>
    <t>5. ภาระงานอื่น ๆ ที่ได้รับมอบหมาย  (ร้อยละ 10)</t>
  </si>
  <si>
    <t>3. ภาระงานเชิงพัฒนา   (ร้อยละ 10...)</t>
  </si>
  <si>
    <t xml:space="preserve"> -เข้าร่วมโครงการปฐมนิเทศบุคลากรใหม่สร้างความ</t>
  </si>
  <si>
    <t>สดใสให้บุคลากรเก่าของคณะผลิตฯ ประจำปี 2561</t>
  </si>
  <si>
    <t>4. ภาระงานสนับสนุนยุทธศาสตร์  (ร้อยละ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</si>
</sst>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charset val="22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sz val="14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3"/>
      <color indexed="10"/>
      <name val="TH Niramit AS"/>
    </font>
    <font>
      <sz val="14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b/>
      <sz val="14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0" fontId="8" fillId="0" borderId="0" xfId="0" applyFont="1"/>
    <xf numFmtId="0" fontId="6" fillId="0" borderId="2" xfId="0" applyFont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0" borderId="1" xfId="0" applyFont="1" applyBorder="1"/>
    <xf numFmtId="0" fontId="9" fillId="0" borderId="5" xfId="0" applyFont="1" applyBorder="1"/>
    <xf numFmtId="0" fontId="9" fillId="0" borderId="9" xfId="0" applyFont="1" applyBorder="1"/>
    <xf numFmtId="0" fontId="9" fillId="2" borderId="1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 indent="1"/>
    </xf>
    <xf numFmtId="0" fontId="4" fillId="0" borderId="8" xfId="0" applyFont="1" applyBorder="1"/>
    <xf numFmtId="0" fontId="1" fillId="0" borderId="0" xfId="0" applyFont="1" applyBorder="1"/>
    <xf numFmtId="0" fontId="4" fillId="0" borderId="12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9" fillId="0" borderId="7" xfId="0" applyNumberFormat="1" applyFont="1" applyBorder="1" applyAlignment="1">
      <alignment horizontal="center" vertical="top" wrapText="1"/>
    </xf>
    <xf numFmtId="0" fontId="10" fillId="0" borderId="4" xfId="0" applyFont="1" applyBorder="1"/>
    <xf numFmtId="0" fontId="10" fillId="0" borderId="5" xfId="0" applyFont="1" applyBorder="1"/>
    <xf numFmtId="0" fontId="4" fillId="0" borderId="4" xfId="0" applyFont="1" applyBorder="1"/>
    <xf numFmtId="49" fontId="4" fillId="0" borderId="5" xfId="0" applyNumberFormat="1" applyFont="1" applyBorder="1"/>
    <xf numFmtId="49" fontId="4" fillId="0" borderId="13" xfId="0" applyNumberFormat="1" applyFont="1" applyBorder="1"/>
    <xf numFmtId="49" fontId="4" fillId="0" borderId="4" xfId="0" applyNumberFormat="1" applyFont="1" applyBorder="1"/>
    <xf numFmtId="49" fontId="4" fillId="0" borderId="1" xfId="0" applyNumberFormat="1" applyFont="1" applyBorder="1"/>
    <xf numFmtId="0" fontId="9" fillId="0" borderId="1" xfId="0" applyNumberFormat="1" applyFont="1" applyBorder="1" applyAlignment="1"/>
    <xf numFmtId="0" fontId="9" fillId="0" borderId="5" xfId="0" applyNumberFormat="1" applyFont="1" applyBorder="1" applyAlignment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/>
    <xf numFmtId="0" fontId="4" fillId="0" borderId="16" xfId="0" applyFont="1" applyBorder="1" applyAlignment="1"/>
    <xf numFmtId="0" fontId="9" fillId="0" borderId="17" xfId="0" applyNumberFormat="1" applyFont="1" applyBorder="1" applyAlignment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8" xfId="0" applyFont="1" applyBorder="1" applyAlignment="1"/>
    <xf numFmtId="0" fontId="4" fillId="0" borderId="20" xfId="0" applyFont="1" applyBorder="1" applyAlignment="1"/>
    <xf numFmtId="0" fontId="4" fillId="0" borderId="19" xfId="0" applyFont="1" applyBorder="1" applyAlignment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49" fontId="4" fillId="0" borderId="21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49" fontId="4" fillId="0" borderId="12" xfId="0" applyNumberFormat="1" applyFont="1" applyBorder="1" applyAlignment="1"/>
    <xf numFmtId="49" fontId="4" fillId="0" borderId="17" xfId="0" applyNumberFormat="1" applyFont="1" applyBorder="1" applyAlignment="1"/>
    <xf numFmtId="49" fontId="4" fillId="0" borderId="18" xfId="0" applyNumberFormat="1" applyFont="1" applyBorder="1"/>
    <xf numFmtId="49" fontId="4" fillId="0" borderId="20" xfId="0" applyNumberFormat="1" applyFont="1" applyBorder="1"/>
    <xf numFmtId="49" fontId="4" fillId="0" borderId="1" xfId="0" applyNumberFormat="1" applyFont="1" applyBorder="1" applyAlignment="1"/>
    <xf numFmtId="49" fontId="4" fillId="0" borderId="5" xfId="0" applyNumberFormat="1" applyFont="1" applyBorder="1" applyAlignment="1"/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1" xfId="0" applyFont="1" applyBorder="1"/>
    <xf numFmtId="49" fontId="4" fillId="0" borderId="26" xfId="0" applyNumberFormat="1" applyFont="1" applyBorder="1"/>
    <xf numFmtId="0" fontId="4" fillId="0" borderId="13" xfId="0" applyFont="1" applyBorder="1"/>
    <xf numFmtId="49" fontId="4" fillId="0" borderId="1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4" xfId="0" applyFont="1" applyBorder="1"/>
    <xf numFmtId="0" fontId="9" fillId="0" borderId="13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9" fillId="0" borderId="4" xfId="0" applyFont="1" applyBorder="1" applyAlignment="1"/>
    <xf numFmtId="0" fontId="9" fillId="0" borderId="13" xfId="0" applyFont="1" applyBorder="1" applyAlignment="1"/>
    <xf numFmtId="0" fontId="9" fillId="0" borderId="5" xfId="0" applyFont="1" applyBorder="1" applyAlignment="1"/>
    <xf numFmtId="0" fontId="4" fillId="0" borderId="8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/>
    <xf numFmtId="0" fontId="5" fillId="0" borderId="8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 indent="2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8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left" indent="2"/>
      <protection locked="0"/>
    </xf>
    <xf numFmtId="0" fontId="1" fillId="0" borderId="17" xfId="0" applyFont="1" applyBorder="1"/>
    <xf numFmtId="0" fontId="18" fillId="0" borderId="8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20" fillId="0" borderId="0" xfId="0" applyFont="1" applyBorder="1"/>
    <xf numFmtId="0" fontId="5" fillId="0" borderId="6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0" fontId="5" fillId="0" borderId="7" xfId="0" applyFont="1" applyBorder="1" applyAlignment="1" applyProtection="1">
      <alignment horizontal="left" indent="2"/>
      <protection locked="0"/>
    </xf>
    <xf numFmtId="49" fontId="22" fillId="0" borderId="6" xfId="0" applyNumberFormat="1" applyFont="1" applyBorder="1" applyAlignment="1" applyProtection="1">
      <protection locked="0"/>
    </xf>
    <xf numFmtId="49" fontId="22" fillId="0" borderId="10" xfId="0" applyNumberFormat="1" applyFont="1" applyBorder="1" applyAlignment="1">
      <alignment horizontal="left" indent="1"/>
    </xf>
    <xf numFmtId="49" fontId="22" fillId="0" borderId="10" xfId="0" applyNumberFormat="1" applyFont="1" applyBorder="1" applyAlignment="1"/>
    <xf numFmtId="49" fontId="22" fillId="0" borderId="7" xfId="0" applyNumberFormat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/>
    </xf>
    <xf numFmtId="0" fontId="4" fillId="0" borderId="0" xfId="0" applyFont="1" applyFill="1"/>
    <xf numFmtId="0" fontId="4" fillId="0" borderId="9" xfId="0" applyFont="1" applyBorder="1" applyAlignment="1">
      <alignment horizontal="left" vertical="top" wrapText="1"/>
    </xf>
    <xf numFmtId="2" fontId="9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7" xfId="0" applyFont="1" applyBorder="1"/>
    <xf numFmtId="0" fontId="9" fillId="2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indent="1"/>
    </xf>
    <xf numFmtId="0" fontId="4" fillId="0" borderId="11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indent="1"/>
    </xf>
    <xf numFmtId="0" fontId="4" fillId="0" borderId="27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0" fontId="4" fillId="0" borderId="7" xfId="0" applyFont="1" applyFill="1" applyBorder="1" applyAlignment="1">
      <alignment horizontal="left" indent="1"/>
    </xf>
    <xf numFmtId="0" fontId="4" fillId="0" borderId="9" xfId="0" applyFont="1" applyFill="1" applyBorder="1" applyAlignment="1">
      <alignment horizontal="left" indent="1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indent="1"/>
    </xf>
    <xf numFmtId="0" fontId="4" fillId="0" borderId="6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indent="1"/>
    </xf>
    <xf numFmtId="0" fontId="4" fillId="0" borderId="17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0" xfId="0" applyFont="1" applyProtection="1">
      <protection locked="0"/>
    </xf>
    <xf numFmtId="0" fontId="9" fillId="0" borderId="1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9" fillId="0" borderId="27" xfId="0" applyFont="1" applyBorder="1"/>
    <xf numFmtId="0" fontId="9" fillId="0" borderId="9" xfId="0" applyFont="1" applyBorder="1" applyAlignment="1">
      <alignment vertical="center"/>
    </xf>
    <xf numFmtId="0" fontId="9" fillId="2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indent="1"/>
    </xf>
    <xf numFmtId="0" fontId="4" fillId="0" borderId="8" xfId="0" applyFont="1" applyBorder="1" applyAlignment="1" applyProtection="1">
      <alignment horizontal="right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5" fillId="0" borderId="8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9" fillId="2" borderId="1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 shrinkToFit="1"/>
    </xf>
    <xf numFmtId="0" fontId="4" fillId="0" borderId="7" xfId="0" applyFont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49" fontId="21" fillId="0" borderId="8" xfId="0" applyNumberFormat="1" applyFont="1" applyBorder="1" applyAlignment="1" applyProtection="1">
      <alignment horizontal="left" vertical="top" wrapText="1"/>
      <protection locked="0"/>
    </xf>
    <xf numFmtId="49" fontId="21" fillId="0" borderId="0" xfId="0" applyNumberFormat="1" applyFont="1" applyBorder="1" applyAlignment="1" applyProtection="1">
      <alignment horizontal="left" vertical="top" wrapText="1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49" fontId="13" fillId="0" borderId="11" xfId="0" applyNumberFormat="1" applyFont="1" applyBorder="1" applyAlignment="1">
      <alignment horizontal="right" vertical="center"/>
    </xf>
    <xf numFmtId="49" fontId="13" fillId="0" borderId="3" xfId="0" applyNumberFormat="1" applyFont="1" applyBorder="1" applyAlignment="1">
      <alignment horizontal="right" vertical="center"/>
    </xf>
    <xf numFmtId="49" fontId="13" fillId="0" borderId="27" xfId="0" applyNumberFormat="1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0" fontId="23" fillId="0" borderId="0" xfId="0" applyFont="1" applyBorder="1" applyAlignment="1"/>
    <xf numFmtId="0" fontId="23" fillId="0" borderId="10" xfId="0" applyFont="1" applyBorder="1" applyAlignment="1"/>
    <xf numFmtId="0" fontId="9" fillId="0" borderId="0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2" fontId="12" fillId="0" borderId="27" xfId="0" applyNumberFormat="1" applyFont="1" applyBorder="1" applyAlignment="1">
      <alignment horizontal="center" vertical="top" wrapText="1"/>
    </xf>
    <xf numFmtId="1" fontId="12" fillId="0" borderId="0" xfId="0" applyNumberFormat="1" applyFont="1" applyBorder="1" applyAlignment="1">
      <alignment horizontal="center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2" fontId="11" fillId="0" borderId="28" xfId="0" applyNumberFormat="1" applyFont="1" applyBorder="1" applyAlignment="1">
      <alignment horizontal="center" vertical="top" wrapText="1"/>
    </xf>
    <xf numFmtId="2" fontId="11" fillId="0" borderId="29" xfId="0" applyNumberFormat="1" applyFont="1" applyBorder="1" applyAlignment="1">
      <alignment horizontal="center" vertical="top" wrapText="1"/>
    </xf>
    <xf numFmtId="2" fontId="11" fillId="0" borderId="30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/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11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3" fillId="0" borderId="0" xfId="0" applyFont="1" applyAlignment="1"/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194409</xdr:rowOff>
    </xdr:from>
    <xdr:to>
      <xdr:col>4</xdr:col>
      <xdr:colOff>342901</xdr:colOff>
      <xdr:row>3</xdr:row>
      <xdr:rowOff>238126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94409"/>
          <a:ext cx="1114426" cy="98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tabSelected="1" view="pageBreakPreview" topLeftCell="A70" zoomScaleSheetLayoutView="100" workbookViewId="0">
      <selection activeCell="H83" sqref="H83"/>
    </sheetView>
  </sheetViews>
  <sheetFormatPr defaultRowHeight="24.75" x14ac:dyDescent="0.6"/>
  <cols>
    <col min="1" max="1" width="46" style="1" customWidth="1"/>
    <col min="2" max="2" width="13.28515625" style="1" customWidth="1"/>
    <col min="3" max="3" width="10.7109375" style="1" customWidth="1"/>
    <col min="4" max="4" width="10.140625" style="1" customWidth="1"/>
    <col min="5" max="5" width="8.5703125" style="1" customWidth="1"/>
    <col min="6" max="6" width="10.7109375" style="1" customWidth="1"/>
    <col min="7" max="7" width="16.7109375" style="1" customWidth="1"/>
    <col min="8" max="8" width="12.42578125" style="1" customWidth="1"/>
    <col min="9" max="9" width="12" style="1" customWidth="1"/>
    <col min="10" max="10" width="14.14062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2" t="s">
        <v>0</v>
      </c>
    </row>
    <row r="5" spans="1:13" x14ac:dyDescent="0.6">
      <c r="A5" s="352" t="s">
        <v>1</v>
      </c>
      <c r="B5" s="352"/>
      <c r="C5" s="352"/>
      <c r="D5" s="352"/>
      <c r="E5" s="352"/>
      <c r="F5" s="352"/>
      <c r="G5" s="352"/>
      <c r="H5" s="352"/>
      <c r="I5" s="352"/>
      <c r="J5" s="352"/>
      <c r="L5" s="351"/>
      <c r="M5" s="351"/>
    </row>
    <row r="6" spans="1:13" x14ac:dyDescent="0.6">
      <c r="A6" s="352" t="s">
        <v>2</v>
      </c>
      <c r="B6" s="352"/>
      <c r="C6" s="352"/>
      <c r="D6" s="352"/>
      <c r="E6" s="352"/>
      <c r="F6" s="352"/>
      <c r="G6" s="352"/>
      <c r="H6" s="352"/>
      <c r="I6" s="352"/>
      <c r="J6" s="352"/>
      <c r="L6" s="3"/>
      <c r="M6" s="3"/>
    </row>
    <row r="7" spans="1:13" ht="23.25" customHeight="1" x14ac:dyDescent="0.6">
      <c r="A7" s="353" t="s">
        <v>3</v>
      </c>
      <c r="B7" s="353"/>
      <c r="C7" s="353"/>
      <c r="D7" s="353"/>
      <c r="E7" s="353"/>
      <c r="F7" s="353"/>
      <c r="G7" s="353"/>
      <c r="H7" s="353"/>
      <c r="I7" s="353"/>
      <c r="J7" s="353"/>
    </row>
    <row r="8" spans="1:13" s="5" customFormat="1" ht="23.25" customHeight="1" x14ac:dyDescent="0.55000000000000004">
      <c r="A8" s="366" t="s">
        <v>130</v>
      </c>
      <c r="B8" s="366"/>
      <c r="C8" s="366"/>
      <c r="D8" s="366"/>
      <c r="E8" s="366"/>
      <c r="F8" s="366"/>
      <c r="G8" s="366"/>
      <c r="H8" s="366"/>
      <c r="I8" s="366"/>
      <c r="J8" s="366"/>
      <c r="K8" s="116"/>
      <c r="L8" s="116"/>
    </row>
    <row r="9" spans="1:13" ht="23.25" customHeight="1" x14ac:dyDescent="0.6">
      <c r="A9" s="366" t="s">
        <v>85</v>
      </c>
      <c r="B9" s="366"/>
      <c r="C9" s="366"/>
      <c r="D9" s="366"/>
      <c r="E9" s="366"/>
      <c r="F9" s="366"/>
      <c r="G9" s="366"/>
      <c r="H9" s="366"/>
      <c r="I9" s="366"/>
      <c r="J9" s="366"/>
      <c r="K9" s="116"/>
      <c r="L9" s="116"/>
    </row>
    <row r="10" spans="1:13" ht="23.25" customHeight="1" x14ac:dyDescent="0.6">
      <c r="A10" s="366" t="s">
        <v>112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116"/>
      <c r="L10" s="116"/>
    </row>
    <row r="11" spans="1:13" ht="23.25" customHeight="1" x14ac:dyDescent="0.6">
      <c r="A11" s="366" t="s">
        <v>111</v>
      </c>
      <c r="B11" s="366"/>
      <c r="C11" s="366"/>
      <c r="D11" s="366"/>
      <c r="E11" s="366"/>
      <c r="F11" s="366"/>
      <c r="G11" s="366"/>
      <c r="H11" s="366"/>
      <c r="I11" s="366"/>
      <c r="J11" s="366"/>
      <c r="K11" s="116"/>
      <c r="L11" s="116"/>
    </row>
    <row r="12" spans="1:13" ht="23.25" customHeight="1" x14ac:dyDescent="0.6">
      <c r="A12" s="366" t="s">
        <v>113</v>
      </c>
      <c r="B12" s="366"/>
      <c r="C12" s="366"/>
      <c r="D12" s="366"/>
      <c r="E12" s="366"/>
      <c r="F12" s="366"/>
      <c r="G12" s="366"/>
      <c r="H12" s="366"/>
      <c r="I12" s="366"/>
      <c r="J12" s="366"/>
      <c r="K12" s="115"/>
      <c r="L12" s="115"/>
    </row>
    <row r="13" spans="1:13" s="159" customFormat="1" x14ac:dyDescent="0.6">
      <c r="A13" s="306" t="s">
        <v>4</v>
      </c>
      <c r="B13" s="306"/>
      <c r="C13" s="306"/>
      <c r="D13" s="306"/>
      <c r="E13" s="306"/>
      <c r="F13" s="306"/>
      <c r="G13" s="306"/>
      <c r="H13" s="306"/>
      <c r="I13" s="306"/>
      <c r="J13" s="306"/>
    </row>
    <row r="14" spans="1:13" s="7" customFormat="1" ht="34.5" customHeight="1" x14ac:dyDescent="0.45">
      <c r="A14" s="260" t="s">
        <v>5</v>
      </c>
      <c r="B14" s="354" t="s">
        <v>6</v>
      </c>
      <c r="C14" s="356" t="s">
        <v>7</v>
      </c>
      <c r="D14" s="357"/>
      <c r="E14" s="358"/>
      <c r="F14" s="362" t="s">
        <v>8</v>
      </c>
      <c r="G14" s="363"/>
      <c r="H14" s="354" t="s">
        <v>9</v>
      </c>
      <c r="I14" s="354" t="s">
        <v>10</v>
      </c>
      <c r="J14" s="6" t="s">
        <v>11</v>
      </c>
    </row>
    <row r="15" spans="1:13" s="7" customFormat="1" ht="38.25" customHeight="1" x14ac:dyDescent="0.45">
      <c r="A15" s="261"/>
      <c r="B15" s="355"/>
      <c r="C15" s="359"/>
      <c r="D15" s="360"/>
      <c r="E15" s="361"/>
      <c r="F15" s="364"/>
      <c r="G15" s="365"/>
      <c r="H15" s="355"/>
      <c r="I15" s="355"/>
      <c r="J15" s="8" t="s">
        <v>12</v>
      </c>
    </row>
    <row r="16" spans="1:13" s="5" customFormat="1" ht="21.95" customHeight="1" x14ac:dyDescent="0.55000000000000004">
      <c r="A16" s="345" t="s">
        <v>97</v>
      </c>
      <c r="B16" s="346"/>
      <c r="C16" s="346"/>
      <c r="D16" s="9"/>
      <c r="E16" s="9"/>
      <c r="F16" s="9"/>
      <c r="G16" s="9"/>
      <c r="H16" s="9"/>
      <c r="I16" s="9"/>
      <c r="J16" s="9"/>
    </row>
    <row r="17" spans="1:10" s="5" customFormat="1" ht="22.5" customHeight="1" x14ac:dyDescent="0.55000000000000004">
      <c r="A17" s="201" t="s">
        <v>114</v>
      </c>
      <c r="B17" s="174"/>
      <c r="C17" s="343"/>
      <c r="D17" s="347"/>
      <c r="E17" s="344"/>
      <c r="F17" s="343"/>
      <c r="G17" s="344"/>
      <c r="H17" s="10"/>
      <c r="I17" s="11"/>
      <c r="J17" s="11"/>
    </row>
    <row r="18" spans="1:10" s="5" customFormat="1" ht="42" customHeight="1" x14ac:dyDescent="0.55000000000000004">
      <c r="A18" s="202" t="s">
        <v>115</v>
      </c>
      <c r="B18" s="203"/>
      <c r="C18" s="327"/>
      <c r="D18" s="328"/>
      <c r="E18" s="329"/>
      <c r="F18" s="327"/>
      <c r="G18" s="329"/>
      <c r="H18" s="12"/>
      <c r="I18" s="204"/>
      <c r="J18" s="204"/>
    </row>
    <row r="19" spans="1:10" s="5" customFormat="1" ht="67.5" customHeight="1" x14ac:dyDescent="0.55000000000000004">
      <c r="A19" s="202" t="s">
        <v>116</v>
      </c>
      <c r="B19" s="203"/>
      <c r="C19" s="170"/>
      <c r="D19" s="171"/>
      <c r="E19" s="172"/>
      <c r="F19" s="170"/>
      <c r="G19" s="172"/>
      <c r="H19" s="204"/>
      <c r="I19" s="204"/>
      <c r="J19" s="204"/>
    </row>
    <row r="20" spans="1:10" s="5" customFormat="1" ht="22.5" customHeight="1" x14ac:dyDescent="0.55000000000000004">
      <c r="A20" s="201" t="s">
        <v>117</v>
      </c>
      <c r="B20" s="173"/>
      <c r="C20" s="165"/>
      <c r="D20" s="167"/>
      <c r="E20" s="166"/>
      <c r="F20" s="165"/>
      <c r="G20" s="166"/>
      <c r="H20" s="138"/>
      <c r="I20" s="138"/>
      <c r="J20" s="138"/>
    </row>
    <row r="21" spans="1:10" s="5" customFormat="1" ht="22.5" customHeight="1" x14ac:dyDescent="0.55000000000000004">
      <c r="A21" s="228" t="s">
        <v>13</v>
      </c>
      <c r="B21" s="229"/>
      <c r="C21" s="229"/>
      <c r="D21" s="229"/>
      <c r="E21" s="229"/>
      <c r="F21" s="229"/>
      <c r="G21" s="229"/>
      <c r="H21" s="229"/>
      <c r="I21" s="230"/>
      <c r="J21" s="12"/>
    </row>
    <row r="22" spans="1:10" s="5" customFormat="1" ht="19.5" customHeight="1" x14ac:dyDescent="0.55000000000000004">
      <c r="A22" s="345" t="s">
        <v>128</v>
      </c>
      <c r="B22" s="346"/>
      <c r="C22" s="346"/>
      <c r="D22" s="139"/>
      <c r="E22" s="139"/>
      <c r="F22" s="139"/>
      <c r="G22" s="139"/>
      <c r="H22" s="139"/>
      <c r="I22" s="139"/>
      <c r="J22" s="139"/>
    </row>
    <row r="23" spans="1:10" s="5" customFormat="1" ht="45" customHeight="1" x14ac:dyDescent="0.55000000000000004">
      <c r="A23" s="164" t="s">
        <v>133</v>
      </c>
      <c r="B23" s="182">
        <v>3</v>
      </c>
      <c r="C23" s="238" t="s">
        <v>87</v>
      </c>
      <c r="D23" s="239"/>
      <c r="E23" s="240"/>
      <c r="F23" s="327"/>
      <c r="G23" s="329"/>
      <c r="H23" s="222">
        <v>5</v>
      </c>
      <c r="I23" s="118">
        <v>5</v>
      </c>
      <c r="J23" s="118">
        <f t="shared" ref="J23:J30" si="0">I23*H23</f>
        <v>25</v>
      </c>
    </row>
    <row r="24" spans="1:10" s="5" customFormat="1" ht="45" customHeight="1" x14ac:dyDescent="0.55000000000000004">
      <c r="A24" s="164" t="s">
        <v>134</v>
      </c>
      <c r="B24" s="175">
        <v>3</v>
      </c>
      <c r="C24" s="241" t="s">
        <v>87</v>
      </c>
      <c r="D24" s="242"/>
      <c r="E24" s="243"/>
      <c r="F24" s="349"/>
      <c r="G24" s="350"/>
      <c r="H24" s="223">
        <v>5</v>
      </c>
      <c r="I24" s="176">
        <v>5</v>
      </c>
      <c r="J24" s="118">
        <f t="shared" si="0"/>
        <v>25</v>
      </c>
    </row>
    <row r="25" spans="1:10" s="5" customFormat="1" ht="45" x14ac:dyDescent="0.55000000000000004">
      <c r="A25" s="203" t="s">
        <v>135</v>
      </c>
      <c r="B25" s="177">
        <v>3</v>
      </c>
      <c r="C25" s="241" t="s">
        <v>87</v>
      </c>
      <c r="D25" s="242"/>
      <c r="E25" s="243"/>
      <c r="F25" s="327"/>
      <c r="G25" s="329"/>
      <c r="H25" s="118">
        <v>5</v>
      </c>
      <c r="I25" s="178">
        <v>5</v>
      </c>
      <c r="J25" s="178">
        <f t="shared" si="0"/>
        <v>25</v>
      </c>
    </row>
    <row r="26" spans="1:10" s="5" customFormat="1" ht="45" customHeight="1" x14ac:dyDescent="0.55000000000000004">
      <c r="A26" s="213" t="s">
        <v>136</v>
      </c>
      <c r="B26" s="177">
        <v>3</v>
      </c>
      <c r="C26" s="241" t="s">
        <v>87</v>
      </c>
      <c r="D26" s="242"/>
      <c r="E26" s="243"/>
      <c r="F26" s="162"/>
      <c r="G26" s="163"/>
      <c r="H26" s="118">
        <v>5</v>
      </c>
      <c r="I26" s="178">
        <v>5</v>
      </c>
      <c r="J26" s="178">
        <f t="shared" si="0"/>
        <v>25</v>
      </c>
    </row>
    <row r="27" spans="1:10" s="5" customFormat="1" ht="45" customHeight="1" x14ac:dyDescent="0.55000000000000004">
      <c r="A27" s="213" t="s">
        <v>137</v>
      </c>
      <c r="B27" s="177">
        <v>3</v>
      </c>
      <c r="C27" s="241" t="s">
        <v>86</v>
      </c>
      <c r="D27" s="242"/>
      <c r="E27" s="243"/>
      <c r="F27" s="162"/>
      <c r="G27" s="163"/>
      <c r="H27" s="118">
        <v>5</v>
      </c>
      <c r="I27" s="178">
        <v>5</v>
      </c>
      <c r="J27" s="178">
        <f t="shared" si="0"/>
        <v>25</v>
      </c>
    </row>
    <row r="28" spans="1:10" s="5" customFormat="1" ht="45" customHeight="1" x14ac:dyDescent="0.55000000000000004">
      <c r="A28" s="213" t="s">
        <v>138</v>
      </c>
      <c r="B28" s="187">
        <v>3</v>
      </c>
      <c r="C28" s="238" t="s">
        <v>87</v>
      </c>
      <c r="D28" s="239"/>
      <c r="E28" s="240"/>
      <c r="F28" s="170"/>
      <c r="G28" s="172"/>
      <c r="H28" s="118">
        <v>5</v>
      </c>
      <c r="I28" s="178">
        <v>5</v>
      </c>
      <c r="J28" s="178">
        <f t="shared" si="0"/>
        <v>25</v>
      </c>
    </row>
    <row r="29" spans="1:10" s="5" customFormat="1" ht="45" customHeight="1" x14ac:dyDescent="0.55000000000000004">
      <c r="A29" s="224" t="s">
        <v>139</v>
      </c>
      <c r="B29" s="187">
        <v>3</v>
      </c>
      <c r="C29" s="238" t="s">
        <v>86</v>
      </c>
      <c r="D29" s="239"/>
      <c r="E29" s="240"/>
      <c r="F29" s="170"/>
      <c r="G29" s="172"/>
      <c r="H29" s="210">
        <v>5</v>
      </c>
      <c r="I29" s="118">
        <v>5</v>
      </c>
      <c r="J29" s="178">
        <f t="shared" si="0"/>
        <v>25</v>
      </c>
    </row>
    <row r="30" spans="1:10" s="5" customFormat="1" ht="45" customHeight="1" x14ac:dyDescent="0.55000000000000004">
      <c r="A30" s="224" t="s">
        <v>140</v>
      </c>
      <c r="B30" s="182">
        <v>3</v>
      </c>
      <c r="C30" s="238" t="s">
        <v>86</v>
      </c>
      <c r="D30" s="239"/>
      <c r="E30" s="240"/>
      <c r="F30" s="327"/>
      <c r="G30" s="329"/>
      <c r="H30" s="210">
        <v>5</v>
      </c>
      <c r="I30" s="118">
        <v>5</v>
      </c>
      <c r="J30" s="178">
        <f t="shared" si="0"/>
        <v>25</v>
      </c>
    </row>
    <row r="31" spans="1:10" s="5" customFormat="1" ht="27" customHeight="1" x14ac:dyDescent="0.55000000000000004">
      <c r="A31" s="228" t="s">
        <v>14</v>
      </c>
      <c r="B31" s="229"/>
      <c r="C31" s="229"/>
      <c r="D31" s="229"/>
      <c r="E31" s="229"/>
      <c r="F31" s="229"/>
      <c r="G31" s="229"/>
      <c r="H31" s="229"/>
      <c r="I31" s="230"/>
      <c r="J31" s="118">
        <f>SUM(J23:J30)/5</f>
        <v>40</v>
      </c>
    </row>
    <row r="32" spans="1:10" s="5" customFormat="1" ht="22.5" customHeight="1" x14ac:dyDescent="0.55000000000000004">
      <c r="A32" s="206" t="s">
        <v>144</v>
      </c>
      <c r="B32" s="207"/>
      <c r="C32" s="208"/>
      <c r="D32" s="208"/>
      <c r="E32" s="208"/>
      <c r="F32" s="208"/>
      <c r="G32" s="208"/>
      <c r="H32" s="208"/>
      <c r="I32" s="208"/>
      <c r="J32" s="209"/>
    </row>
    <row r="33" spans="1:10" s="5" customFormat="1" ht="18" customHeight="1" x14ac:dyDescent="0.55000000000000004">
      <c r="A33" s="125" t="s">
        <v>119</v>
      </c>
      <c r="B33" s="214"/>
      <c r="C33" s="231"/>
      <c r="D33" s="348"/>
      <c r="E33" s="232"/>
      <c r="F33" s="238"/>
      <c r="G33" s="240"/>
      <c r="H33" s="214"/>
      <c r="I33" s="205"/>
      <c r="J33" s="205"/>
    </row>
    <row r="34" spans="1:10" s="5" customFormat="1" ht="22.5" customHeight="1" x14ac:dyDescent="0.55000000000000004">
      <c r="A34" s="197" t="s">
        <v>118</v>
      </c>
      <c r="B34" s="199"/>
      <c r="C34" s="241"/>
      <c r="D34" s="242"/>
      <c r="E34" s="243"/>
      <c r="F34" s="241"/>
      <c r="G34" s="243"/>
      <c r="H34" s="189"/>
      <c r="I34" s="189"/>
      <c r="J34" s="189"/>
    </row>
    <row r="35" spans="1:10" s="5" customFormat="1" ht="22.5" customHeight="1" x14ac:dyDescent="0.55000000000000004">
      <c r="A35" s="197" t="s">
        <v>145</v>
      </c>
      <c r="B35" s="199"/>
      <c r="C35" s="191"/>
      <c r="D35" s="192"/>
      <c r="E35" s="193"/>
      <c r="F35" s="191"/>
      <c r="G35" s="193"/>
      <c r="H35" s="189">
        <v>10</v>
      </c>
      <c r="I35" s="189">
        <v>5</v>
      </c>
      <c r="J35" s="189">
        <f>SUM(H35*I35)</f>
        <v>50</v>
      </c>
    </row>
    <row r="36" spans="1:10" s="5" customFormat="1" ht="22.5" customHeight="1" x14ac:dyDescent="0.55000000000000004">
      <c r="A36" s="198" t="s">
        <v>146</v>
      </c>
      <c r="B36" s="200"/>
      <c r="C36" s="194"/>
      <c r="D36" s="195"/>
      <c r="E36" s="196"/>
      <c r="F36" s="194"/>
      <c r="G36" s="196"/>
      <c r="H36" s="190"/>
      <c r="I36" s="190"/>
      <c r="J36" s="190"/>
    </row>
    <row r="37" spans="1:10" s="5" customFormat="1" ht="45" customHeight="1" x14ac:dyDescent="0.55000000000000004">
      <c r="A37" s="198" t="s">
        <v>120</v>
      </c>
      <c r="B37" s="200"/>
      <c r="C37" s="252"/>
      <c r="D37" s="253"/>
      <c r="E37" s="254"/>
      <c r="F37" s="252"/>
      <c r="G37" s="254"/>
      <c r="H37" s="190"/>
      <c r="I37" s="190"/>
      <c r="J37" s="190"/>
    </row>
    <row r="38" spans="1:10" s="5" customFormat="1" ht="22.5" customHeight="1" x14ac:dyDescent="0.55000000000000004">
      <c r="A38" s="125" t="s">
        <v>121</v>
      </c>
      <c r="B38" s="182"/>
      <c r="C38" s="238"/>
      <c r="D38" s="239"/>
      <c r="E38" s="240"/>
      <c r="F38" s="238"/>
      <c r="G38" s="240"/>
      <c r="H38" s="118"/>
      <c r="I38" s="118"/>
      <c r="J38" s="118"/>
    </row>
    <row r="39" spans="1:10" s="5" customFormat="1" ht="18" customHeight="1" x14ac:dyDescent="0.55000000000000004">
      <c r="A39" s="228" t="s">
        <v>15</v>
      </c>
      <c r="B39" s="229"/>
      <c r="C39" s="229"/>
      <c r="D39" s="229"/>
      <c r="E39" s="229"/>
      <c r="F39" s="229"/>
      <c r="G39" s="229"/>
      <c r="H39" s="229"/>
      <c r="I39" s="229"/>
      <c r="J39" s="118">
        <f>SUM(J35:J38)/5</f>
        <v>10</v>
      </c>
    </row>
    <row r="40" spans="1:10" s="5" customFormat="1" ht="18" customHeight="1" x14ac:dyDescent="0.55000000000000004">
      <c r="A40" s="13" t="s">
        <v>147</v>
      </c>
      <c r="B40" s="13"/>
      <c r="C40" s="15"/>
      <c r="D40" s="14"/>
      <c r="E40" s="14"/>
      <c r="F40" s="14"/>
      <c r="G40" s="14"/>
      <c r="H40" s="14"/>
      <c r="I40" s="14"/>
      <c r="J40" s="14"/>
    </row>
    <row r="41" spans="1:10" s="5" customFormat="1" ht="18" customHeight="1" x14ac:dyDescent="0.55000000000000004">
      <c r="A41" s="141" t="s">
        <v>98</v>
      </c>
      <c r="B41" s="142"/>
      <c r="C41" s="140"/>
      <c r="D41" s="140"/>
      <c r="E41" s="145"/>
      <c r="F41" s="140"/>
      <c r="G41" s="145"/>
      <c r="H41" s="148"/>
      <c r="I41" s="148"/>
      <c r="J41" s="148"/>
    </row>
    <row r="42" spans="1:10" s="5" customFormat="1" ht="18" customHeight="1" x14ac:dyDescent="0.55000000000000004">
      <c r="A42" s="141" t="s">
        <v>99</v>
      </c>
      <c r="B42" s="142"/>
      <c r="C42" s="140"/>
      <c r="D42" s="140"/>
      <c r="E42" s="145"/>
      <c r="F42" s="140"/>
      <c r="G42" s="145"/>
      <c r="H42" s="148"/>
      <c r="I42" s="148"/>
      <c r="J42" s="148"/>
    </row>
    <row r="43" spans="1:10" s="5" customFormat="1" ht="18" customHeight="1" x14ac:dyDescent="0.55000000000000004">
      <c r="A43" s="143" t="s">
        <v>102</v>
      </c>
      <c r="C43" s="28"/>
      <c r="D43" s="60"/>
      <c r="E43" s="76"/>
      <c r="F43" s="220"/>
      <c r="G43" s="146"/>
      <c r="H43" s="226">
        <v>5</v>
      </c>
      <c r="I43" s="227">
        <v>3</v>
      </c>
      <c r="J43" s="226">
        <f>SUM(H43*I43)</f>
        <v>15</v>
      </c>
    </row>
    <row r="44" spans="1:10" s="5" customFormat="1" ht="18" customHeight="1" x14ac:dyDescent="0.55000000000000004">
      <c r="A44" s="215" t="s">
        <v>103</v>
      </c>
      <c r="B44" s="219"/>
      <c r="C44" s="79"/>
      <c r="D44" s="80"/>
      <c r="E44" s="81"/>
      <c r="F44" s="151"/>
      <c r="G44" s="147"/>
      <c r="H44" s="211"/>
      <c r="I44" s="217"/>
      <c r="J44" s="211"/>
    </row>
    <row r="45" spans="1:10" s="5" customFormat="1" ht="18" customHeight="1" x14ac:dyDescent="0.55000000000000004">
      <c r="A45" s="141" t="s">
        <v>100</v>
      </c>
      <c r="B45" s="155">
        <v>3</v>
      </c>
      <c r="C45" s="216"/>
      <c r="D45" s="217"/>
      <c r="E45" s="218"/>
      <c r="F45" s="153"/>
      <c r="G45" s="145"/>
      <c r="H45" s="157">
        <v>2.5</v>
      </c>
      <c r="I45" s="188">
        <v>3.56</v>
      </c>
      <c r="J45" s="158">
        <f>H45*I45</f>
        <v>8.9</v>
      </c>
    </row>
    <row r="46" spans="1:10" s="5" customFormat="1" ht="18" customHeight="1" x14ac:dyDescent="0.55000000000000004">
      <c r="A46" s="152" t="s">
        <v>106</v>
      </c>
      <c r="B46" s="367">
        <v>3</v>
      </c>
      <c r="C46" s="257"/>
      <c r="D46" s="258"/>
      <c r="E46" s="259"/>
      <c r="F46" s="150"/>
      <c r="G46" s="154"/>
      <c r="H46" s="246">
        <v>2.5</v>
      </c>
      <c r="I46" s="246">
        <v>3.29</v>
      </c>
      <c r="J46" s="264">
        <f>H46*I46</f>
        <v>8.2249999999999996</v>
      </c>
    </row>
    <row r="47" spans="1:10" s="5" customFormat="1" ht="18" customHeight="1" x14ac:dyDescent="0.55000000000000004">
      <c r="A47" s="149" t="s">
        <v>107</v>
      </c>
      <c r="B47" s="368"/>
      <c r="C47" s="151"/>
      <c r="D47" s="144"/>
      <c r="E47" s="147"/>
      <c r="F47" s="151"/>
      <c r="G47" s="147"/>
      <c r="H47" s="247"/>
      <c r="I47" s="247"/>
      <c r="J47" s="265"/>
    </row>
    <row r="48" spans="1:10" s="5" customFormat="1" ht="18" customHeight="1" x14ac:dyDescent="0.55000000000000004">
      <c r="A48" s="228" t="s">
        <v>101</v>
      </c>
      <c r="B48" s="229"/>
      <c r="C48" s="229"/>
      <c r="D48" s="229"/>
      <c r="E48" s="229"/>
      <c r="F48" s="229"/>
      <c r="G48" s="229"/>
      <c r="H48" s="229"/>
      <c r="I48" s="230"/>
      <c r="J48" s="156">
        <f>SUM(J43:J47)/5</f>
        <v>6.4249999999999998</v>
      </c>
    </row>
    <row r="49" spans="1:10" s="7" customFormat="1" ht="32.25" customHeight="1" x14ac:dyDescent="0.45">
      <c r="A49" s="260" t="s">
        <v>5</v>
      </c>
      <c r="B49" s="354" t="s">
        <v>6</v>
      </c>
      <c r="C49" s="356" t="s">
        <v>7</v>
      </c>
      <c r="D49" s="357"/>
      <c r="E49" s="358"/>
      <c r="F49" s="362" t="s">
        <v>8</v>
      </c>
      <c r="G49" s="363"/>
      <c r="H49" s="354" t="s">
        <v>9</v>
      </c>
      <c r="I49" s="354" t="s">
        <v>10</v>
      </c>
      <c r="J49" s="6" t="s">
        <v>11</v>
      </c>
    </row>
    <row r="50" spans="1:10" s="7" customFormat="1" ht="32.25" customHeight="1" x14ac:dyDescent="0.45">
      <c r="A50" s="261"/>
      <c r="B50" s="355"/>
      <c r="C50" s="359"/>
      <c r="D50" s="360"/>
      <c r="E50" s="361"/>
      <c r="F50" s="364"/>
      <c r="G50" s="365"/>
      <c r="H50" s="355"/>
      <c r="I50" s="355"/>
      <c r="J50" s="8" t="s">
        <v>12</v>
      </c>
    </row>
    <row r="51" spans="1:10" s="5" customFormat="1" ht="18" customHeight="1" x14ac:dyDescent="0.55000000000000004">
      <c r="A51" s="233" t="s">
        <v>143</v>
      </c>
      <c r="B51" s="234"/>
      <c r="C51" s="234"/>
      <c r="D51" s="234"/>
      <c r="E51" s="234"/>
      <c r="F51" s="234"/>
      <c r="G51" s="234"/>
      <c r="H51" s="234"/>
      <c r="I51" s="234"/>
      <c r="J51" s="235"/>
    </row>
    <row r="52" spans="1:10" s="124" customFormat="1" ht="18" customHeight="1" x14ac:dyDescent="0.55000000000000004">
      <c r="A52" s="135" t="s">
        <v>122</v>
      </c>
      <c r="B52" s="135"/>
      <c r="C52" s="136"/>
      <c r="D52" s="137"/>
      <c r="E52" s="123"/>
      <c r="F52" s="136"/>
      <c r="G52" s="123"/>
      <c r="H52" s="135"/>
      <c r="I52" s="135"/>
      <c r="J52" s="123"/>
    </row>
    <row r="53" spans="1:10" s="5" customFormat="1" ht="45" customHeight="1" x14ac:dyDescent="0.55000000000000004">
      <c r="A53" s="125" t="s">
        <v>129</v>
      </c>
      <c r="B53" s="182">
        <v>3</v>
      </c>
      <c r="C53" s="238" t="s">
        <v>87</v>
      </c>
      <c r="D53" s="239"/>
      <c r="E53" s="240"/>
      <c r="F53" s="231"/>
      <c r="G53" s="232"/>
      <c r="H53" s="118">
        <v>5</v>
      </c>
      <c r="I53" s="118">
        <v>5</v>
      </c>
      <c r="J53" s="178">
        <f>SUM(H53*I53)</f>
        <v>25</v>
      </c>
    </row>
    <row r="54" spans="1:10" s="5" customFormat="1" ht="45" customHeight="1" x14ac:dyDescent="0.55000000000000004">
      <c r="A54" s="125" t="s">
        <v>141</v>
      </c>
      <c r="B54" s="182">
        <v>3</v>
      </c>
      <c r="C54" s="238" t="s">
        <v>86</v>
      </c>
      <c r="D54" s="239"/>
      <c r="E54" s="240"/>
      <c r="F54" s="183"/>
      <c r="G54" s="184"/>
      <c r="H54" s="118"/>
      <c r="I54" s="178"/>
      <c r="J54" s="178"/>
    </row>
    <row r="55" spans="1:10" s="5" customFormat="1" ht="45" customHeight="1" x14ac:dyDescent="0.55000000000000004">
      <c r="A55" s="125" t="s">
        <v>142</v>
      </c>
      <c r="B55" s="182">
        <v>3</v>
      </c>
      <c r="C55" s="238" t="s">
        <v>86</v>
      </c>
      <c r="D55" s="239"/>
      <c r="E55" s="240"/>
      <c r="F55" s="183"/>
      <c r="G55" s="184"/>
      <c r="H55" s="118"/>
      <c r="I55" s="178"/>
      <c r="J55" s="178"/>
    </row>
    <row r="56" spans="1:10" s="5" customFormat="1" ht="22.5" customHeight="1" x14ac:dyDescent="0.55000000000000004">
      <c r="A56" s="212" t="s">
        <v>123</v>
      </c>
      <c r="B56" s="187"/>
      <c r="C56" s="179"/>
      <c r="D56" s="180"/>
      <c r="E56" s="181"/>
      <c r="F56" s="185"/>
      <c r="G56" s="186"/>
      <c r="H56" s="118">
        <v>5</v>
      </c>
      <c r="I56" s="178">
        <v>5</v>
      </c>
      <c r="J56" s="178">
        <f>SUM(H56*I56)</f>
        <v>25</v>
      </c>
    </row>
    <row r="57" spans="1:10" s="5" customFormat="1" ht="43.5" customHeight="1" x14ac:dyDescent="0.55000000000000004">
      <c r="A57" s="168" t="s">
        <v>124</v>
      </c>
      <c r="B57" s="120">
        <v>3</v>
      </c>
      <c r="C57" s="238" t="s">
        <v>87</v>
      </c>
      <c r="D57" s="239"/>
      <c r="E57" s="240"/>
      <c r="F57" s="244" t="s">
        <v>110</v>
      </c>
      <c r="G57" s="245"/>
      <c r="H57" s="122"/>
      <c r="I57" s="119"/>
      <c r="J57" s="169"/>
    </row>
    <row r="58" spans="1:10" s="5" customFormat="1" ht="18" customHeight="1" x14ac:dyDescent="0.55000000000000004">
      <c r="A58" s="236" t="s">
        <v>125</v>
      </c>
      <c r="B58" s="262">
        <v>3</v>
      </c>
      <c r="C58" s="241" t="s">
        <v>87</v>
      </c>
      <c r="D58" s="242"/>
      <c r="E58" s="243"/>
      <c r="F58" s="248" t="s">
        <v>109</v>
      </c>
      <c r="G58" s="249"/>
      <c r="H58" s="255"/>
      <c r="I58" s="255"/>
      <c r="J58" s="255"/>
    </row>
    <row r="59" spans="1:10" s="5" customFormat="1" ht="26.25" customHeight="1" x14ac:dyDescent="0.55000000000000004">
      <c r="A59" s="237"/>
      <c r="B59" s="263"/>
      <c r="C59" s="252"/>
      <c r="D59" s="253"/>
      <c r="E59" s="254"/>
      <c r="F59" s="250"/>
      <c r="G59" s="251"/>
      <c r="H59" s="256"/>
      <c r="I59" s="256"/>
      <c r="J59" s="256"/>
    </row>
    <row r="60" spans="1:10" s="5" customFormat="1" ht="18" customHeight="1" x14ac:dyDescent="0.55000000000000004">
      <c r="A60" s="228" t="s">
        <v>16</v>
      </c>
      <c r="B60" s="229"/>
      <c r="C60" s="229"/>
      <c r="D60" s="229"/>
      <c r="E60" s="229"/>
      <c r="F60" s="229"/>
      <c r="G60" s="229"/>
      <c r="H60" s="229"/>
      <c r="I60" s="230"/>
      <c r="J60" s="118">
        <f>SUM(J53:J59)/5</f>
        <v>10</v>
      </c>
    </row>
    <row r="61" spans="1:10" s="5" customFormat="1" ht="18" customHeight="1" x14ac:dyDescent="0.55000000000000004">
      <c r="A61" s="233" t="s">
        <v>127</v>
      </c>
      <c r="B61" s="234"/>
      <c r="C61" s="234"/>
      <c r="D61" s="234"/>
      <c r="E61" s="234"/>
      <c r="F61" s="234"/>
      <c r="G61" s="234"/>
      <c r="H61" s="234"/>
      <c r="I61" s="234"/>
      <c r="J61" s="235"/>
    </row>
    <row r="62" spans="1:10" s="5" customFormat="1" ht="18" customHeight="1" x14ac:dyDescent="0.55000000000000004">
      <c r="A62" s="228" t="s">
        <v>17</v>
      </c>
      <c r="B62" s="229"/>
      <c r="C62" s="229"/>
      <c r="D62" s="229"/>
      <c r="E62" s="229"/>
      <c r="F62" s="229"/>
      <c r="G62" s="229"/>
      <c r="H62" s="229"/>
      <c r="I62" s="230"/>
      <c r="J62" s="118"/>
    </row>
    <row r="63" spans="1:10" s="4" customFormat="1" ht="18" customHeight="1" x14ac:dyDescent="0.55000000000000004">
      <c r="A63" s="233" t="s">
        <v>18</v>
      </c>
      <c r="B63" s="234"/>
      <c r="C63" s="234"/>
      <c r="D63" s="234"/>
      <c r="E63" s="234"/>
      <c r="F63" s="234"/>
      <c r="G63" s="234"/>
      <c r="H63" s="234"/>
      <c r="I63" s="234"/>
      <c r="J63" s="235"/>
    </row>
    <row r="64" spans="1:10" s="17" customFormat="1" ht="18" customHeight="1" x14ac:dyDescent="0.6">
      <c r="A64" s="16" t="s">
        <v>19</v>
      </c>
      <c r="B64" s="16"/>
      <c r="C64" s="340" t="s">
        <v>20</v>
      </c>
      <c r="D64" s="341"/>
      <c r="E64" s="342"/>
      <c r="F64" s="343"/>
      <c r="G64" s="344"/>
      <c r="H64" s="117">
        <v>5</v>
      </c>
      <c r="I64" s="121">
        <v>3.75</v>
      </c>
      <c r="J64" s="117">
        <f>H64*I64</f>
        <v>18.75</v>
      </c>
    </row>
    <row r="65" spans="1:10" s="5" customFormat="1" ht="18" customHeight="1" x14ac:dyDescent="0.55000000000000004">
      <c r="A65" s="16" t="s">
        <v>104</v>
      </c>
      <c r="B65" s="16"/>
      <c r="C65" s="332" t="s">
        <v>105</v>
      </c>
      <c r="D65" s="333"/>
      <c r="E65" s="334"/>
      <c r="F65" s="335"/>
      <c r="G65" s="336"/>
      <c r="H65" s="18"/>
      <c r="I65" s="19"/>
      <c r="J65" s="18"/>
    </row>
    <row r="66" spans="1:10" s="5" customFormat="1" ht="18" customHeight="1" x14ac:dyDescent="0.55000000000000004">
      <c r="A66" s="228" t="s">
        <v>21</v>
      </c>
      <c r="B66" s="229"/>
      <c r="C66" s="229"/>
      <c r="D66" s="229"/>
      <c r="E66" s="229"/>
      <c r="F66" s="229"/>
      <c r="G66" s="229"/>
      <c r="H66" s="229"/>
      <c r="I66" s="230"/>
      <c r="J66" s="118">
        <f>SUM(J64)/5</f>
        <v>3.75</v>
      </c>
    </row>
    <row r="67" spans="1:10" s="5" customFormat="1" ht="18" customHeight="1" x14ac:dyDescent="0.55000000000000004">
      <c r="A67" s="337" t="s">
        <v>22</v>
      </c>
      <c r="B67" s="338"/>
      <c r="C67" s="338"/>
      <c r="D67" s="338"/>
      <c r="E67" s="338"/>
      <c r="F67" s="338"/>
      <c r="G67" s="338"/>
      <c r="H67" s="338"/>
      <c r="I67" s="339"/>
      <c r="J67" s="126">
        <f>SUM(J66+J60+J48+J39+J31)</f>
        <v>70.174999999999997</v>
      </c>
    </row>
    <row r="68" spans="1:10" s="160" customFormat="1" ht="22.5" x14ac:dyDescent="0.55000000000000004">
      <c r="A68" s="306" t="s">
        <v>23</v>
      </c>
      <c r="B68" s="306"/>
      <c r="C68" s="306"/>
      <c r="D68" s="306"/>
      <c r="E68" s="306"/>
      <c r="F68" s="306"/>
      <c r="G68" s="306"/>
      <c r="H68" s="306"/>
      <c r="I68" s="306"/>
      <c r="J68" s="306"/>
    </row>
    <row r="69" spans="1:10" s="5" customFormat="1" ht="22.5" customHeight="1" x14ac:dyDescent="0.55000000000000004">
      <c r="A69" s="323" t="s">
        <v>24</v>
      </c>
      <c r="B69" s="324"/>
      <c r="C69" s="327" t="s">
        <v>25</v>
      </c>
      <c r="D69" s="328"/>
      <c r="E69" s="328"/>
      <c r="F69" s="328"/>
      <c r="G69" s="328"/>
      <c r="H69" s="328"/>
      <c r="I69" s="329"/>
      <c r="J69" s="21" t="s">
        <v>26</v>
      </c>
    </row>
    <row r="70" spans="1:10" s="5" customFormat="1" ht="44.25" customHeight="1" x14ac:dyDescent="0.55000000000000004">
      <c r="A70" s="325"/>
      <c r="B70" s="326"/>
      <c r="C70" s="330" t="s">
        <v>27</v>
      </c>
      <c r="D70" s="331"/>
      <c r="E70" s="330" t="s">
        <v>28</v>
      </c>
      <c r="F70" s="331"/>
      <c r="G70" s="22" t="s">
        <v>29</v>
      </c>
      <c r="H70" s="23" t="s">
        <v>30</v>
      </c>
      <c r="I70" s="24" t="s">
        <v>31</v>
      </c>
      <c r="J70" s="25" t="s">
        <v>32</v>
      </c>
    </row>
    <row r="71" spans="1:10" s="5" customFormat="1" ht="22.5" x14ac:dyDescent="0.55000000000000004">
      <c r="A71" s="26" t="s">
        <v>33</v>
      </c>
      <c r="B71" s="27"/>
      <c r="C71" s="28"/>
      <c r="D71" s="29"/>
      <c r="E71" s="30"/>
      <c r="F71" s="30"/>
      <c r="G71" s="31"/>
      <c r="H71" s="32"/>
      <c r="I71" s="33"/>
      <c r="J71" s="34"/>
    </row>
    <row r="72" spans="1:10" s="5" customFormat="1" ht="22.5" x14ac:dyDescent="0.55000000000000004">
      <c r="A72" s="35" t="s">
        <v>34</v>
      </c>
      <c r="B72" s="36"/>
      <c r="C72" s="288">
        <v>2</v>
      </c>
      <c r="D72" s="289"/>
      <c r="E72" s="288">
        <v>4</v>
      </c>
      <c r="F72" s="289"/>
      <c r="G72" s="127">
        <v>3</v>
      </c>
      <c r="H72" s="127">
        <v>3</v>
      </c>
      <c r="I72" s="130">
        <v>1</v>
      </c>
      <c r="J72" s="39"/>
    </row>
    <row r="73" spans="1:10" s="5" customFormat="1" ht="22.5" x14ac:dyDescent="0.55000000000000004">
      <c r="A73" s="40" t="s">
        <v>35</v>
      </c>
      <c r="B73" s="41"/>
      <c r="C73" s="321">
        <v>2</v>
      </c>
      <c r="D73" s="322"/>
      <c r="E73" s="321">
        <v>4</v>
      </c>
      <c r="F73" s="322"/>
      <c r="G73" s="128">
        <v>3</v>
      </c>
      <c r="H73" s="128">
        <v>3</v>
      </c>
      <c r="I73" s="131">
        <v>1</v>
      </c>
      <c r="J73" s="44"/>
    </row>
    <row r="74" spans="1:10" s="5" customFormat="1" ht="22.5" x14ac:dyDescent="0.55000000000000004">
      <c r="A74" s="40" t="s">
        <v>36</v>
      </c>
      <c r="B74" s="41"/>
      <c r="C74" s="321">
        <v>2</v>
      </c>
      <c r="D74" s="322"/>
      <c r="E74" s="321">
        <v>4</v>
      </c>
      <c r="F74" s="322"/>
      <c r="G74" s="128">
        <v>4</v>
      </c>
      <c r="H74" s="128">
        <v>4</v>
      </c>
      <c r="I74" s="131">
        <v>2</v>
      </c>
      <c r="J74" s="44"/>
    </row>
    <row r="75" spans="1:10" s="5" customFormat="1" ht="22.5" x14ac:dyDescent="0.55000000000000004">
      <c r="A75" s="40" t="s">
        <v>37</v>
      </c>
      <c r="B75" s="41"/>
      <c r="C75" s="321">
        <v>2</v>
      </c>
      <c r="D75" s="322"/>
      <c r="E75" s="321">
        <v>3</v>
      </c>
      <c r="F75" s="322"/>
      <c r="G75" s="128">
        <v>3</v>
      </c>
      <c r="H75" s="128">
        <v>3</v>
      </c>
      <c r="I75" s="131">
        <v>1</v>
      </c>
      <c r="J75" s="44"/>
    </row>
    <row r="76" spans="1:10" s="5" customFormat="1" ht="22.5" x14ac:dyDescent="0.55000000000000004">
      <c r="A76" s="45" t="s">
        <v>38</v>
      </c>
      <c r="B76" s="46"/>
      <c r="C76" s="321">
        <v>2</v>
      </c>
      <c r="D76" s="322"/>
      <c r="E76" s="321">
        <v>3</v>
      </c>
      <c r="F76" s="322"/>
      <c r="G76" s="129" t="s">
        <v>93</v>
      </c>
      <c r="H76" s="129" t="s">
        <v>93</v>
      </c>
      <c r="I76" s="132" t="s">
        <v>94</v>
      </c>
      <c r="J76" s="49"/>
    </row>
    <row r="77" spans="1:10" s="5" customFormat="1" ht="22.5" x14ac:dyDescent="0.55000000000000004">
      <c r="A77" s="26" t="s">
        <v>39</v>
      </c>
      <c r="B77" s="27"/>
      <c r="C77" s="28"/>
      <c r="D77" s="29"/>
      <c r="E77" s="30"/>
      <c r="F77" s="30"/>
      <c r="G77" s="31"/>
      <c r="H77" s="31"/>
      <c r="I77" s="133"/>
      <c r="J77" s="34"/>
    </row>
    <row r="78" spans="1:10" s="5" customFormat="1" ht="22.5" x14ac:dyDescent="0.55000000000000004">
      <c r="A78" s="35" t="s">
        <v>88</v>
      </c>
      <c r="B78" s="36"/>
      <c r="C78" s="288">
        <v>2</v>
      </c>
      <c r="D78" s="289"/>
      <c r="E78" s="288">
        <v>4</v>
      </c>
      <c r="F78" s="289"/>
      <c r="G78" s="127">
        <v>4</v>
      </c>
      <c r="H78" s="127">
        <v>4</v>
      </c>
      <c r="I78" s="134" t="s">
        <v>95</v>
      </c>
      <c r="J78" s="51"/>
    </row>
    <row r="79" spans="1:10" s="5" customFormat="1" ht="22.5" x14ac:dyDescent="0.55000000000000004">
      <c r="A79" s="40" t="s">
        <v>89</v>
      </c>
      <c r="B79" s="36"/>
      <c r="C79" s="288">
        <v>2</v>
      </c>
      <c r="D79" s="289"/>
      <c r="E79" s="288">
        <v>4</v>
      </c>
      <c r="F79" s="289"/>
      <c r="G79" s="128">
        <v>4</v>
      </c>
      <c r="H79" s="128">
        <v>4</v>
      </c>
      <c r="I79" s="131">
        <v>2</v>
      </c>
      <c r="J79" s="44"/>
    </row>
    <row r="80" spans="1:10" s="5" customFormat="1" ht="22.5" x14ac:dyDescent="0.55000000000000004">
      <c r="A80" s="40" t="s">
        <v>90</v>
      </c>
      <c r="B80" s="36"/>
      <c r="C80" s="288">
        <v>2</v>
      </c>
      <c r="D80" s="289"/>
      <c r="E80" s="288">
        <v>4</v>
      </c>
      <c r="F80" s="289"/>
      <c r="G80" s="128">
        <v>4</v>
      </c>
      <c r="H80" s="128">
        <v>4</v>
      </c>
      <c r="I80" s="131">
        <v>2</v>
      </c>
      <c r="J80" s="44"/>
    </row>
    <row r="81" spans="1:10" s="5" customFormat="1" ht="22.5" x14ac:dyDescent="0.55000000000000004">
      <c r="A81" s="40" t="s">
        <v>91</v>
      </c>
      <c r="B81" s="36"/>
      <c r="C81" s="288">
        <v>2</v>
      </c>
      <c r="D81" s="289"/>
      <c r="E81" s="288">
        <v>4</v>
      </c>
      <c r="F81" s="289"/>
      <c r="G81" s="128">
        <v>4</v>
      </c>
      <c r="H81" s="128">
        <v>4</v>
      </c>
      <c r="I81" s="131">
        <v>2</v>
      </c>
      <c r="J81" s="44"/>
    </row>
    <row r="82" spans="1:10" s="5" customFormat="1" ht="22.5" x14ac:dyDescent="0.55000000000000004">
      <c r="A82" s="40" t="s">
        <v>92</v>
      </c>
      <c r="B82" s="36"/>
      <c r="C82" s="288">
        <v>2</v>
      </c>
      <c r="D82" s="289"/>
      <c r="E82" s="288">
        <v>4</v>
      </c>
      <c r="F82" s="289"/>
      <c r="G82" s="128">
        <v>4</v>
      </c>
      <c r="H82" s="128">
        <v>4</v>
      </c>
      <c r="I82" s="131">
        <v>2</v>
      </c>
      <c r="J82" s="44"/>
    </row>
    <row r="83" spans="1:10" s="5" customFormat="1" ht="22.5" x14ac:dyDescent="0.55000000000000004">
      <c r="A83" s="40"/>
      <c r="B83" s="36"/>
      <c r="C83" s="288"/>
      <c r="D83" s="289"/>
      <c r="E83" s="288"/>
      <c r="F83" s="289"/>
      <c r="G83" s="52"/>
      <c r="H83" s="53"/>
      <c r="I83" s="48"/>
      <c r="J83" s="49"/>
    </row>
    <row r="84" spans="1:10" s="5" customFormat="1" ht="22.5" x14ac:dyDescent="0.55000000000000004">
      <c r="A84" s="26" t="s">
        <v>40</v>
      </c>
      <c r="B84" s="27"/>
      <c r="C84" s="28"/>
      <c r="D84" s="29"/>
      <c r="E84" s="30"/>
      <c r="F84" s="30"/>
      <c r="G84" s="31"/>
      <c r="H84" s="32"/>
      <c r="I84" s="54"/>
      <c r="J84" s="55"/>
    </row>
    <row r="85" spans="1:10" s="5" customFormat="1" ht="22.5" x14ac:dyDescent="0.55000000000000004">
      <c r="A85" s="35" t="s">
        <v>41</v>
      </c>
      <c r="B85" s="36"/>
      <c r="C85" s="288"/>
      <c r="D85" s="289"/>
      <c r="E85" s="56"/>
      <c r="F85" s="56"/>
      <c r="G85" s="37"/>
      <c r="H85" s="38"/>
      <c r="I85" s="50"/>
      <c r="J85" s="51"/>
    </row>
    <row r="86" spans="1:10" s="5" customFormat="1" ht="22.5" x14ac:dyDescent="0.55000000000000004">
      <c r="A86" s="40" t="s">
        <v>42</v>
      </c>
      <c r="B86" s="36"/>
      <c r="C86" s="288"/>
      <c r="D86" s="289"/>
      <c r="E86" s="56"/>
      <c r="F86" s="56"/>
      <c r="G86" s="42"/>
      <c r="H86" s="43"/>
      <c r="I86" s="43"/>
      <c r="J86" s="44"/>
    </row>
    <row r="87" spans="1:10" s="5" customFormat="1" ht="22.5" x14ac:dyDescent="0.55000000000000004">
      <c r="A87" s="40" t="s">
        <v>43</v>
      </c>
      <c r="B87" s="36"/>
      <c r="C87" s="288"/>
      <c r="D87" s="289"/>
      <c r="E87" s="56"/>
      <c r="F87" s="56"/>
      <c r="G87" s="42"/>
      <c r="H87" s="43"/>
      <c r="I87" s="43"/>
      <c r="J87" s="44"/>
    </row>
    <row r="88" spans="1:10" s="5" customFormat="1" ht="22.5" x14ac:dyDescent="0.55000000000000004">
      <c r="A88" s="40" t="s">
        <v>44</v>
      </c>
      <c r="B88" s="36"/>
      <c r="C88" s="288"/>
      <c r="D88" s="289"/>
      <c r="E88" s="56"/>
      <c r="F88" s="56"/>
      <c r="G88" s="42"/>
      <c r="H88" s="43"/>
      <c r="I88" s="43"/>
      <c r="J88" s="44"/>
    </row>
    <row r="89" spans="1:10" s="5" customFormat="1" ht="22.5" x14ac:dyDescent="0.55000000000000004">
      <c r="A89" s="45"/>
      <c r="B89" s="57"/>
      <c r="C89" s="58"/>
      <c r="D89" s="49"/>
      <c r="E89" s="59"/>
      <c r="F89" s="59"/>
      <c r="G89" s="47"/>
      <c r="H89" s="48"/>
      <c r="I89" s="48"/>
      <c r="J89" s="49"/>
    </row>
    <row r="90" spans="1:10" s="5" customFormat="1" ht="22.5" x14ac:dyDescent="0.55000000000000004">
      <c r="A90" s="60" t="s">
        <v>45</v>
      </c>
      <c r="B90" s="60"/>
      <c r="C90" s="61"/>
      <c r="D90" s="20"/>
      <c r="E90" s="20"/>
      <c r="F90" s="20"/>
      <c r="G90" s="20"/>
      <c r="H90" s="20"/>
      <c r="I90" s="20"/>
      <c r="J90" s="20"/>
    </row>
    <row r="91" spans="1:10" s="5" customFormat="1" ht="22.5" x14ac:dyDescent="0.55000000000000004">
      <c r="A91" s="269" t="s">
        <v>46</v>
      </c>
      <c r="B91" s="290"/>
      <c r="C91" s="270"/>
      <c r="D91" s="62"/>
      <c r="E91" s="269" t="s">
        <v>47</v>
      </c>
      <c r="F91" s="270"/>
      <c r="G91" s="269" t="s">
        <v>48</v>
      </c>
      <c r="H91" s="270"/>
      <c r="I91" s="269" t="s">
        <v>49</v>
      </c>
      <c r="J91" s="270"/>
    </row>
    <row r="92" spans="1:10" s="5" customFormat="1" ht="22.5" x14ac:dyDescent="0.55000000000000004">
      <c r="A92" s="274" t="s">
        <v>50</v>
      </c>
      <c r="B92" s="275"/>
      <c r="C92" s="276"/>
      <c r="D92" s="63"/>
      <c r="E92" s="277">
        <v>10</v>
      </c>
      <c r="F92" s="278"/>
      <c r="G92" s="277">
        <v>3</v>
      </c>
      <c r="H92" s="278"/>
      <c r="I92" s="277">
        <v>30</v>
      </c>
      <c r="J92" s="278"/>
    </row>
    <row r="93" spans="1:10" x14ac:dyDescent="0.6">
      <c r="A93" s="271" t="s">
        <v>51</v>
      </c>
      <c r="B93" s="272"/>
      <c r="C93" s="273"/>
      <c r="D93" s="64"/>
      <c r="E93" s="279"/>
      <c r="F93" s="280"/>
      <c r="G93" s="279">
        <v>2</v>
      </c>
      <c r="H93" s="280"/>
      <c r="I93" s="279"/>
      <c r="J93" s="280"/>
    </row>
    <row r="94" spans="1:10" s="5" customFormat="1" ht="22.5" x14ac:dyDescent="0.55000000000000004">
      <c r="A94" s="271" t="s">
        <v>52</v>
      </c>
      <c r="B94" s="272"/>
      <c r="C94" s="273"/>
      <c r="D94" s="64"/>
      <c r="E94" s="279"/>
      <c r="F94" s="280"/>
      <c r="G94" s="279">
        <v>1</v>
      </c>
      <c r="H94" s="280"/>
      <c r="I94" s="279"/>
      <c r="J94" s="280"/>
    </row>
    <row r="95" spans="1:10" s="5" customFormat="1" ht="22.5" x14ac:dyDescent="0.55000000000000004">
      <c r="A95" s="281" t="s">
        <v>53</v>
      </c>
      <c r="B95" s="282"/>
      <c r="C95" s="283"/>
      <c r="D95" s="65"/>
      <c r="E95" s="284"/>
      <c r="F95" s="285"/>
      <c r="G95" s="286">
        <v>0</v>
      </c>
      <c r="H95" s="287"/>
      <c r="I95" s="279"/>
      <c r="J95" s="280"/>
    </row>
    <row r="96" spans="1:10" s="5" customFormat="1" ht="22.5" x14ac:dyDescent="0.55000000000000004">
      <c r="A96" s="266" t="s">
        <v>54</v>
      </c>
      <c r="B96" s="267"/>
      <c r="C96" s="267"/>
      <c r="D96" s="267"/>
      <c r="E96" s="267"/>
      <c r="F96" s="267"/>
      <c r="G96" s="267"/>
      <c r="H96" s="268"/>
      <c r="I96" s="269">
        <v>30</v>
      </c>
      <c r="J96" s="270"/>
    </row>
    <row r="97" spans="1:10" s="5" customFormat="1" ht="22.5" x14ac:dyDescent="0.55000000000000004">
      <c r="A97" s="300" t="s">
        <v>55</v>
      </c>
      <c r="B97" s="301"/>
      <c r="C97" s="301"/>
      <c r="D97" s="301"/>
      <c r="E97" s="301"/>
      <c r="F97" s="301"/>
      <c r="G97" s="301"/>
      <c r="H97" s="302"/>
      <c r="I97" s="303">
        <f>SUM((I96/(10*3))*20)</f>
        <v>20</v>
      </c>
      <c r="J97" s="304"/>
    </row>
    <row r="98" spans="1:10" s="5" customFormat="1" ht="22.5" x14ac:dyDescent="0.55000000000000004">
      <c r="A98" s="66"/>
      <c r="B98" s="66"/>
      <c r="C98" s="66"/>
      <c r="D98" s="66"/>
      <c r="E98" s="66"/>
      <c r="F98" s="66"/>
      <c r="G98" s="66"/>
      <c r="H98" s="66"/>
      <c r="I98" s="66"/>
      <c r="J98" s="66"/>
    </row>
    <row r="99" spans="1:10" s="160" customFormat="1" ht="22.5" x14ac:dyDescent="0.55000000000000004">
      <c r="A99" s="305" t="s">
        <v>56</v>
      </c>
      <c r="B99" s="305"/>
      <c r="C99" s="305"/>
      <c r="D99" s="305"/>
      <c r="E99" s="305"/>
      <c r="F99" s="305"/>
      <c r="G99" s="305"/>
      <c r="H99" s="305"/>
      <c r="I99" s="305"/>
      <c r="J99" s="305"/>
    </row>
    <row r="100" spans="1:10" s="68" customFormat="1" ht="22.5" x14ac:dyDescent="0.55000000000000004">
      <c r="A100" s="269" t="s">
        <v>57</v>
      </c>
      <c r="B100" s="290"/>
      <c r="C100" s="270"/>
      <c r="D100" s="269" t="s">
        <v>58</v>
      </c>
      <c r="E100" s="290"/>
      <c r="F100" s="290"/>
      <c r="G100" s="270"/>
      <c r="H100" s="307"/>
      <c r="I100" s="307"/>
      <c r="J100" s="67"/>
    </row>
    <row r="101" spans="1:10" s="68" customFormat="1" ht="22.5" x14ac:dyDescent="0.55000000000000004">
      <c r="A101" s="312" t="s">
        <v>59</v>
      </c>
      <c r="B101" s="313"/>
      <c r="C101" s="314"/>
      <c r="D101" s="315">
        <f>SUM(J67)</f>
        <v>70.174999999999997</v>
      </c>
      <c r="E101" s="316"/>
      <c r="F101" s="316"/>
      <c r="G101" s="317"/>
      <c r="H101" s="299"/>
      <c r="I101" s="299"/>
      <c r="J101" s="67"/>
    </row>
    <row r="102" spans="1:10" s="68" customFormat="1" ht="22.5" x14ac:dyDescent="0.55000000000000004">
      <c r="A102" s="318" t="s">
        <v>60</v>
      </c>
      <c r="B102" s="319"/>
      <c r="C102" s="320"/>
      <c r="D102" s="296">
        <v>20</v>
      </c>
      <c r="E102" s="297"/>
      <c r="F102" s="297"/>
      <c r="G102" s="298"/>
      <c r="H102" s="299"/>
      <c r="I102" s="299"/>
      <c r="J102" s="67"/>
    </row>
    <row r="103" spans="1:10" s="68" customFormat="1" ht="22.5" x14ac:dyDescent="0.55000000000000004">
      <c r="A103" s="228" t="s">
        <v>61</v>
      </c>
      <c r="B103" s="229"/>
      <c r="C103" s="230"/>
      <c r="D103" s="308">
        <f>SUM(D101:G102)</f>
        <v>90.174999999999997</v>
      </c>
      <c r="E103" s="309"/>
      <c r="F103" s="309"/>
      <c r="G103" s="310"/>
      <c r="H103" s="311"/>
      <c r="I103" s="311"/>
      <c r="J103" s="67"/>
    </row>
    <row r="104" spans="1:10" s="68" customFormat="1" ht="22.5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</row>
    <row r="105" spans="1:10" s="4" customFormat="1" ht="22.5" x14ac:dyDescent="0.55000000000000004">
      <c r="A105" s="70" t="s">
        <v>62</v>
      </c>
      <c r="B105" s="70"/>
      <c r="C105" s="69"/>
      <c r="D105" s="69"/>
      <c r="E105" s="69"/>
      <c r="F105" s="69"/>
      <c r="G105" s="69"/>
      <c r="H105" s="69"/>
      <c r="I105" s="69"/>
      <c r="J105" s="69"/>
    </row>
    <row r="106" spans="1:10" s="4" customFormat="1" ht="23.25" x14ac:dyDescent="0.55000000000000004">
      <c r="A106" s="71" t="s">
        <v>63</v>
      </c>
      <c r="B106" s="71"/>
      <c r="C106" s="72" t="s">
        <v>64</v>
      </c>
      <c r="D106" s="72"/>
      <c r="E106" s="72"/>
      <c r="F106" s="73"/>
      <c r="G106" s="73"/>
      <c r="H106" s="73"/>
      <c r="I106" s="73"/>
      <c r="J106" s="73"/>
    </row>
    <row r="107" spans="1:10" s="4" customFormat="1" ht="23.25" x14ac:dyDescent="0.55000000000000004">
      <c r="A107" s="71" t="s">
        <v>63</v>
      </c>
      <c r="B107" s="71"/>
      <c r="C107" s="72" t="s">
        <v>65</v>
      </c>
      <c r="D107" s="72"/>
      <c r="E107" s="72"/>
      <c r="F107" s="73"/>
      <c r="G107" s="73"/>
      <c r="H107" s="73"/>
      <c r="I107" s="73"/>
      <c r="J107" s="73"/>
    </row>
    <row r="108" spans="1:10" s="4" customFormat="1" ht="23.25" x14ac:dyDescent="0.55000000000000004">
      <c r="A108" s="71" t="s">
        <v>63</v>
      </c>
      <c r="B108" s="71"/>
      <c r="C108" s="72" t="s">
        <v>66</v>
      </c>
      <c r="D108" s="72"/>
      <c r="E108" s="72"/>
      <c r="F108" s="73"/>
      <c r="G108" s="73"/>
      <c r="H108" s="73"/>
      <c r="I108" s="73"/>
      <c r="J108" s="73"/>
    </row>
    <row r="109" spans="1:10" s="4" customFormat="1" ht="23.25" x14ac:dyDescent="0.55000000000000004">
      <c r="A109" s="71" t="s">
        <v>63</v>
      </c>
      <c r="B109" s="71"/>
      <c r="C109" s="72" t="s">
        <v>67</v>
      </c>
      <c r="D109" s="72"/>
      <c r="E109" s="72"/>
      <c r="F109" s="73"/>
      <c r="G109" s="73"/>
      <c r="H109" s="73"/>
      <c r="I109" s="73"/>
      <c r="J109" s="73"/>
    </row>
    <row r="110" spans="1:10" s="4" customFormat="1" ht="23.25" x14ac:dyDescent="0.55000000000000004">
      <c r="A110" s="71" t="s">
        <v>63</v>
      </c>
      <c r="B110" s="71"/>
      <c r="C110" s="72" t="s">
        <v>68</v>
      </c>
      <c r="D110" s="72"/>
      <c r="E110" s="72"/>
      <c r="F110" s="73"/>
      <c r="G110" s="73"/>
      <c r="H110" s="73"/>
      <c r="I110" s="73"/>
      <c r="J110" s="73"/>
    </row>
    <row r="111" spans="1:10" s="5" customFormat="1" ht="22.5" x14ac:dyDescent="0.55000000000000004">
      <c r="A111" s="69"/>
      <c r="B111" s="69"/>
      <c r="C111" s="69"/>
      <c r="D111" s="69"/>
      <c r="E111" s="69"/>
      <c r="F111" s="69"/>
      <c r="G111" s="69"/>
      <c r="H111" s="69"/>
      <c r="I111" s="69"/>
      <c r="J111" s="69"/>
    </row>
    <row r="112" spans="1:10" s="17" customFormat="1" x14ac:dyDescent="0.6">
      <c r="A112" s="74" t="s">
        <v>69</v>
      </c>
      <c r="B112" s="75"/>
      <c r="C112" s="60"/>
      <c r="D112" s="60"/>
      <c r="E112" s="60"/>
      <c r="F112" s="60"/>
      <c r="G112" s="60"/>
      <c r="H112" s="60"/>
      <c r="I112" s="60"/>
      <c r="J112" s="76"/>
    </row>
    <row r="113" spans="1:10" x14ac:dyDescent="0.6">
      <c r="A113" s="16" t="s">
        <v>70</v>
      </c>
      <c r="B113" s="4"/>
      <c r="C113" s="4"/>
      <c r="D113" s="4"/>
      <c r="E113" s="4"/>
      <c r="F113" s="4"/>
      <c r="H113" s="4"/>
      <c r="I113" s="4"/>
      <c r="J113" s="77"/>
    </row>
    <row r="114" spans="1:10" s="78" customFormat="1" ht="22.5" x14ac:dyDescent="0.55000000000000004">
      <c r="A114" s="16"/>
      <c r="B114" s="4"/>
      <c r="C114" s="4"/>
      <c r="D114" s="4"/>
      <c r="E114" s="4"/>
      <c r="F114" s="4"/>
      <c r="G114" s="4"/>
      <c r="H114" s="4"/>
      <c r="I114" s="4"/>
      <c r="J114" s="77"/>
    </row>
    <row r="115" spans="1:10" s="78" customFormat="1" ht="22.5" x14ac:dyDescent="0.55000000000000004">
      <c r="A115" s="16" t="s">
        <v>71</v>
      </c>
      <c r="B115" s="4"/>
      <c r="C115" s="4"/>
      <c r="D115" s="4"/>
      <c r="E115" s="4"/>
      <c r="F115" s="4"/>
      <c r="G115" s="4"/>
      <c r="H115" s="4"/>
      <c r="I115" s="4"/>
      <c r="J115" s="77"/>
    </row>
    <row r="116" spans="1:10" s="78" customFormat="1" ht="22.5" x14ac:dyDescent="0.55000000000000004">
      <c r="A116" s="79"/>
      <c r="B116" s="80"/>
      <c r="C116" s="80"/>
      <c r="D116" s="80"/>
      <c r="E116" s="80"/>
      <c r="F116" s="80"/>
      <c r="G116" s="80"/>
      <c r="H116" s="80"/>
      <c r="I116" s="80"/>
      <c r="J116" s="81"/>
    </row>
    <row r="117" spans="1:10" s="161" customFormat="1" ht="22.5" x14ac:dyDescent="0.55000000000000004">
      <c r="A117" s="306" t="s">
        <v>72</v>
      </c>
      <c r="B117" s="306"/>
      <c r="C117" s="306"/>
      <c r="D117" s="306"/>
      <c r="E117" s="306"/>
      <c r="F117" s="306"/>
      <c r="G117" s="306"/>
      <c r="H117" s="306"/>
      <c r="I117" s="306"/>
      <c r="J117" s="306"/>
    </row>
    <row r="118" spans="1:10" s="78" customFormat="1" ht="22.5" x14ac:dyDescent="0.55000000000000004">
      <c r="A118" s="82" t="s">
        <v>73</v>
      </c>
      <c r="B118" s="83"/>
      <c r="C118" s="83"/>
      <c r="D118" s="83"/>
      <c r="E118" s="82" t="s">
        <v>74</v>
      </c>
      <c r="F118" s="83"/>
      <c r="G118" s="83"/>
      <c r="H118" s="83"/>
      <c r="I118" s="83"/>
      <c r="J118" s="84"/>
    </row>
    <row r="119" spans="1:10" s="78" customFormat="1" ht="22.5" x14ac:dyDescent="0.55000000000000004">
      <c r="A119" s="85" t="s">
        <v>75</v>
      </c>
      <c r="B119" s="86"/>
      <c r="C119" s="87"/>
      <c r="D119" s="87"/>
      <c r="E119" s="85" t="s">
        <v>76</v>
      </c>
      <c r="F119" s="88"/>
      <c r="G119" s="88"/>
      <c r="H119" s="89"/>
      <c r="I119" s="89"/>
      <c r="J119" s="90"/>
    </row>
    <row r="120" spans="1:10" s="78" customFormat="1" ht="22.5" x14ac:dyDescent="0.55000000000000004">
      <c r="A120" s="85" t="s">
        <v>77</v>
      </c>
      <c r="B120" s="86"/>
      <c r="C120" s="87"/>
      <c r="D120" s="87"/>
      <c r="E120" s="85" t="s">
        <v>78</v>
      </c>
      <c r="F120" s="88"/>
      <c r="G120" s="88"/>
      <c r="H120" s="89"/>
      <c r="I120" s="89"/>
      <c r="J120" s="90"/>
    </row>
    <row r="121" spans="1:10" s="78" customFormat="1" ht="22.5" x14ac:dyDescent="0.55000000000000004">
      <c r="A121" s="85"/>
      <c r="B121" s="86"/>
      <c r="C121" s="86"/>
      <c r="D121" s="91"/>
      <c r="E121" s="85"/>
      <c r="F121" s="86"/>
      <c r="G121" s="92"/>
      <c r="H121" s="92"/>
      <c r="I121" s="89"/>
      <c r="J121" s="90"/>
    </row>
    <row r="122" spans="1:10" s="78" customFormat="1" ht="22.5" x14ac:dyDescent="0.55000000000000004">
      <c r="A122" s="221" t="s">
        <v>126</v>
      </c>
      <c r="B122" s="89" t="s">
        <v>80</v>
      </c>
      <c r="D122" s="87"/>
      <c r="E122" s="93"/>
      <c r="F122" s="92"/>
      <c r="G122" s="89"/>
      <c r="H122" s="94" t="s">
        <v>79</v>
      </c>
      <c r="I122" s="87" t="s">
        <v>80</v>
      </c>
      <c r="J122" s="90"/>
    </row>
    <row r="123" spans="1:10" s="78" customFormat="1" ht="22.5" x14ac:dyDescent="0.55000000000000004">
      <c r="A123" s="225" t="s">
        <v>132</v>
      </c>
      <c r="B123" s="94"/>
      <c r="C123" s="89"/>
      <c r="D123" s="95"/>
      <c r="E123" s="93"/>
      <c r="F123" s="92"/>
      <c r="G123" s="294" t="s">
        <v>131</v>
      </c>
      <c r="H123" s="295"/>
      <c r="I123" s="295"/>
      <c r="J123" s="90"/>
    </row>
    <row r="124" spans="1:10" ht="13.5" customHeight="1" x14ac:dyDescent="0.6">
      <c r="A124" s="93"/>
      <c r="B124" s="87"/>
      <c r="C124" s="17"/>
      <c r="D124" s="87"/>
      <c r="E124" s="93"/>
      <c r="F124" s="87"/>
      <c r="G124" s="87"/>
      <c r="H124" s="17"/>
      <c r="I124" s="17"/>
      <c r="J124" s="90"/>
    </row>
    <row r="125" spans="1:10" x14ac:dyDescent="0.6">
      <c r="A125" s="97"/>
      <c r="B125" s="98"/>
      <c r="C125" s="99"/>
      <c r="D125" s="100"/>
      <c r="E125" s="101"/>
      <c r="F125" s="87"/>
      <c r="G125" s="17"/>
      <c r="H125" s="94" t="s">
        <v>79</v>
      </c>
      <c r="I125" s="87" t="s">
        <v>81</v>
      </c>
      <c r="J125" s="90"/>
    </row>
    <row r="126" spans="1:10" x14ac:dyDescent="0.6">
      <c r="A126" s="97"/>
      <c r="B126" s="98"/>
      <c r="C126" s="99"/>
      <c r="D126" s="102"/>
      <c r="E126" s="101"/>
      <c r="F126" s="87"/>
      <c r="G126" s="294" t="s">
        <v>108</v>
      </c>
      <c r="H126" s="295"/>
      <c r="I126" s="295"/>
      <c r="J126" s="103"/>
    </row>
    <row r="127" spans="1:10" ht="12.75" customHeight="1" x14ac:dyDescent="0.6">
      <c r="A127" s="104"/>
      <c r="B127" s="105"/>
      <c r="C127" s="106"/>
      <c r="D127" s="105"/>
      <c r="E127" s="101"/>
      <c r="F127" s="87"/>
      <c r="G127" s="87"/>
      <c r="H127" s="17"/>
      <c r="I127" s="17"/>
      <c r="J127" s="90"/>
    </row>
    <row r="128" spans="1:10" x14ac:dyDescent="0.6">
      <c r="A128" s="97"/>
      <c r="B128" s="98"/>
      <c r="C128" s="99"/>
      <c r="D128" s="100"/>
      <c r="E128" s="101"/>
      <c r="F128" s="92"/>
      <c r="G128" s="17"/>
      <c r="H128" s="94" t="s">
        <v>82</v>
      </c>
      <c r="I128" s="87" t="s">
        <v>83</v>
      </c>
      <c r="J128" s="90"/>
    </row>
    <row r="129" spans="1:10" x14ac:dyDescent="0.6">
      <c r="A129" s="97"/>
      <c r="B129" s="98"/>
      <c r="C129" s="99"/>
      <c r="D129" s="100"/>
      <c r="E129" s="101"/>
      <c r="F129" s="92"/>
      <c r="G129" s="294" t="s">
        <v>96</v>
      </c>
      <c r="H129" s="295"/>
      <c r="I129" s="295"/>
      <c r="J129" s="90"/>
    </row>
    <row r="130" spans="1:10" ht="9" customHeight="1" x14ac:dyDescent="0.6">
      <c r="A130" s="97"/>
      <c r="B130" s="98"/>
      <c r="C130" s="99"/>
      <c r="D130" s="100"/>
      <c r="E130" s="101"/>
      <c r="F130" s="92"/>
      <c r="G130" s="17"/>
      <c r="H130" s="94"/>
      <c r="I130" s="87"/>
      <c r="J130" s="90"/>
    </row>
    <row r="131" spans="1:10" x14ac:dyDescent="0.6">
      <c r="A131" s="97"/>
      <c r="B131" s="98"/>
      <c r="C131" s="99"/>
      <c r="D131" s="100"/>
      <c r="E131" s="101"/>
      <c r="F131" s="92"/>
      <c r="G131" s="17"/>
      <c r="H131" s="94"/>
      <c r="I131" s="87"/>
      <c r="J131" s="90"/>
    </row>
    <row r="132" spans="1:10" x14ac:dyDescent="0.6">
      <c r="A132" s="97"/>
      <c r="B132" s="98"/>
      <c r="C132" s="99"/>
      <c r="D132" s="100"/>
      <c r="E132" s="101"/>
      <c r="F132" s="92"/>
      <c r="G132" s="294"/>
      <c r="H132" s="295"/>
      <c r="I132" s="295"/>
      <c r="J132" s="90"/>
    </row>
    <row r="133" spans="1:10" x14ac:dyDescent="0.6">
      <c r="A133" s="97"/>
      <c r="B133" s="98"/>
      <c r="C133" s="99"/>
      <c r="D133" s="100"/>
      <c r="E133" s="101"/>
      <c r="F133" s="92"/>
      <c r="G133" s="91"/>
      <c r="H133" s="96"/>
      <c r="I133" s="96"/>
      <c r="J133" s="90"/>
    </row>
    <row r="134" spans="1:10" ht="60" customHeight="1" x14ac:dyDescent="0.6">
      <c r="A134" s="97"/>
      <c r="B134" s="98"/>
      <c r="C134" s="99"/>
      <c r="D134" s="100"/>
      <c r="E134" s="291" t="s">
        <v>84</v>
      </c>
      <c r="F134" s="292"/>
      <c r="G134" s="292"/>
      <c r="H134" s="292"/>
      <c r="I134" s="292"/>
      <c r="J134" s="293"/>
    </row>
    <row r="135" spans="1:10" x14ac:dyDescent="0.6">
      <c r="A135" s="107"/>
      <c r="B135" s="108"/>
      <c r="C135" s="109"/>
      <c r="D135" s="110"/>
      <c r="E135" s="111"/>
      <c r="F135" s="112"/>
      <c r="G135" s="113"/>
      <c r="H135" s="113"/>
      <c r="I135" s="113"/>
      <c r="J135" s="114"/>
    </row>
  </sheetData>
  <mergeCells count="155">
    <mergeCell ref="A39:I39"/>
    <mergeCell ref="C34:E34"/>
    <mergeCell ref="F34:G34"/>
    <mergeCell ref="B49:B50"/>
    <mergeCell ref="C49:E50"/>
    <mergeCell ref="F49:G50"/>
    <mergeCell ref="H49:H50"/>
    <mergeCell ref="I49:I50"/>
    <mergeCell ref="B46:B47"/>
    <mergeCell ref="L5:M5"/>
    <mergeCell ref="A6:J6"/>
    <mergeCell ref="A7:J7"/>
    <mergeCell ref="A13:J13"/>
    <mergeCell ref="A14:A15"/>
    <mergeCell ref="B14:B15"/>
    <mergeCell ref="C14:E15"/>
    <mergeCell ref="F14:G15"/>
    <mergeCell ref="H14:H15"/>
    <mergeCell ref="I14:I15"/>
    <mergeCell ref="A8:J8"/>
    <mergeCell ref="A9:J9"/>
    <mergeCell ref="A10:J10"/>
    <mergeCell ref="A11:J11"/>
    <mergeCell ref="A12:J12"/>
    <mergeCell ref="A5:J5"/>
    <mergeCell ref="A16:C16"/>
    <mergeCell ref="C17:E17"/>
    <mergeCell ref="F17:G17"/>
    <mergeCell ref="C33:E33"/>
    <mergeCell ref="F33:G33"/>
    <mergeCell ref="C37:E37"/>
    <mergeCell ref="F37:G37"/>
    <mergeCell ref="C38:E38"/>
    <mergeCell ref="F38:G38"/>
    <mergeCell ref="A21:I21"/>
    <mergeCell ref="A22:C22"/>
    <mergeCell ref="F23:G23"/>
    <mergeCell ref="F24:G24"/>
    <mergeCell ref="C18:E18"/>
    <mergeCell ref="F18:G18"/>
    <mergeCell ref="C25:E25"/>
    <mergeCell ref="F25:G25"/>
    <mergeCell ref="A31:I31"/>
    <mergeCell ref="C23:E23"/>
    <mergeCell ref="C24:E24"/>
    <mergeCell ref="C28:E28"/>
    <mergeCell ref="F30:G30"/>
    <mergeCell ref="C29:E29"/>
    <mergeCell ref="C65:E65"/>
    <mergeCell ref="F65:G65"/>
    <mergeCell ref="A66:I66"/>
    <mergeCell ref="A67:I67"/>
    <mergeCell ref="A62:I62"/>
    <mergeCell ref="A63:J63"/>
    <mergeCell ref="C64:E64"/>
    <mergeCell ref="F64:G64"/>
    <mergeCell ref="A61:J61"/>
    <mergeCell ref="C73:D73"/>
    <mergeCell ref="E73:F73"/>
    <mergeCell ref="C74:D74"/>
    <mergeCell ref="E74:F74"/>
    <mergeCell ref="C75:D75"/>
    <mergeCell ref="E75:F75"/>
    <mergeCell ref="A68:J68"/>
    <mergeCell ref="A69:B70"/>
    <mergeCell ref="C69:I69"/>
    <mergeCell ref="C70:D70"/>
    <mergeCell ref="E70:F70"/>
    <mergeCell ref="C72:D72"/>
    <mergeCell ref="E72:F72"/>
    <mergeCell ref="C80:D80"/>
    <mergeCell ref="E80:F80"/>
    <mergeCell ref="C81:D81"/>
    <mergeCell ref="E81:F81"/>
    <mergeCell ref="C82:D82"/>
    <mergeCell ref="E82:F82"/>
    <mergeCell ref="C76:D76"/>
    <mergeCell ref="E76:F76"/>
    <mergeCell ref="C78:D78"/>
    <mergeCell ref="E78:F78"/>
    <mergeCell ref="C79:D79"/>
    <mergeCell ref="E79:F79"/>
    <mergeCell ref="E134:J134"/>
    <mergeCell ref="G126:I126"/>
    <mergeCell ref="D102:G102"/>
    <mergeCell ref="H102:I102"/>
    <mergeCell ref="A97:H97"/>
    <mergeCell ref="I97:J97"/>
    <mergeCell ref="A99:J99"/>
    <mergeCell ref="A100:C100"/>
    <mergeCell ref="D100:G100"/>
    <mergeCell ref="A117:J117"/>
    <mergeCell ref="G123:I123"/>
    <mergeCell ref="G129:I129"/>
    <mergeCell ref="H100:I100"/>
    <mergeCell ref="A103:C103"/>
    <mergeCell ref="D103:G103"/>
    <mergeCell ref="H103:I103"/>
    <mergeCell ref="A101:C101"/>
    <mergeCell ref="D101:G101"/>
    <mergeCell ref="H101:I101"/>
    <mergeCell ref="A102:C102"/>
    <mergeCell ref="G132:I132"/>
    <mergeCell ref="C83:D83"/>
    <mergeCell ref="E83:F83"/>
    <mergeCell ref="C85:D85"/>
    <mergeCell ref="C86:D86"/>
    <mergeCell ref="C87:D87"/>
    <mergeCell ref="C88:D88"/>
    <mergeCell ref="A91:C91"/>
    <mergeCell ref="E91:F91"/>
    <mergeCell ref="G91:H91"/>
    <mergeCell ref="A96:H96"/>
    <mergeCell ref="I96:J96"/>
    <mergeCell ref="A93:C93"/>
    <mergeCell ref="I91:J91"/>
    <mergeCell ref="A92:C92"/>
    <mergeCell ref="E92:F92"/>
    <mergeCell ref="G92:H92"/>
    <mergeCell ref="I92:J92"/>
    <mergeCell ref="G93:H93"/>
    <mergeCell ref="I93:J93"/>
    <mergeCell ref="A94:C94"/>
    <mergeCell ref="E94:F94"/>
    <mergeCell ref="G94:H94"/>
    <mergeCell ref="I94:J94"/>
    <mergeCell ref="A95:C95"/>
    <mergeCell ref="E93:F93"/>
    <mergeCell ref="E95:F95"/>
    <mergeCell ref="G95:H95"/>
    <mergeCell ref="I95:J95"/>
    <mergeCell ref="A60:I60"/>
    <mergeCell ref="F53:G53"/>
    <mergeCell ref="A51:J51"/>
    <mergeCell ref="A58:A59"/>
    <mergeCell ref="C57:E57"/>
    <mergeCell ref="C27:E27"/>
    <mergeCell ref="C30:E30"/>
    <mergeCell ref="C26:E26"/>
    <mergeCell ref="F57:G57"/>
    <mergeCell ref="H46:H47"/>
    <mergeCell ref="I46:I47"/>
    <mergeCell ref="F58:G59"/>
    <mergeCell ref="C58:E59"/>
    <mergeCell ref="H58:H59"/>
    <mergeCell ref="I58:I59"/>
    <mergeCell ref="J58:J59"/>
    <mergeCell ref="C46:E46"/>
    <mergeCell ref="C53:E53"/>
    <mergeCell ref="A48:I48"/>
    <mergeCell ref="A49:A50"/>
    <mergeCell ref="B58:B59"/>
    <mergeCell ref="C54:E54"/>
    <mergeCell ref="C55:E55"/>
    <mergeCell ref="J46:J47"/>
  </mergeCells>
  <printOptions horizontalCentered="1"/>
  <pageMargins left="0.15748031496062992" right="0.15748031496062992" top="0.47244094488188981" bottom="0.19685039370078741" header="0.59055118110236227" footer="0.47244094488188981"/>
  <pageSetup paperSize="9" scale="90" orientation="landscape" horizontalDpi="4294967293" verticalDpi="4294967293" r:id="rId1"/>
  <headerFooter alignWithMargins="0"/>
  <rowBreaks count="4" manualBreakCount="4">
    <brk id="48" max="8" man="1"/>
    <brk id="67" max="8" man="1"/>
    <brk id="90" max="9" man="1"/>
    <brk id="1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Windows User</cp:lastModifiedBy>
  <cp:lastPrinted>2018-11-19T04:39:36Z</cp:lastPrinted>
  <dcterms:created xsi:type="dcterms:W3CDTF">2013-02-27T05:06:59Z</dcterms:created>
  <dcterms:modified xsi:type="dcterms:W3CDTF">2018-11-19T04:39:44Z</dcterms:modified>
</cp:coreProperties>
</file>