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กิจกรรมคณะปี 62\สมรรถนะ62\ไฟล์แก้ไข\"/>
    </mc:Choice>
  </mc:AlternateContent>
  <bookViews>
    <workbookView xWindow="0" yWindow="0" windowWidth="19200" windowHeight="11520"/>
  </bookViews>
  <sheets>
    <sheet name="คนึง" sheetId="17" r:id="rId1"/>
    <sheet name="Sheet3" sheetId="3" r:id="rId2"/>
  </sheets>
  <calcPr calcId="162913"/>
</workbook>
</file>

<file path=xl/calcChain.xml><?xml version="1.0" encoding="utf-8"?>
<calcChain xmlns="http://schemas.openxmlformats.org/spreadsheetml/2006/main">
  <c r="I101" i="17" l="1"/>
  <c r="I102" i="17"/>
  <c r="I103" i="17"/>
  <c r="I104" i="17"/>
  <c r="I105" i="17"/>
  <c r="I100" i="17"/>
  <c r="I95" i="17"/>
  <c r="I96" i="17"/>
  <c r="I97" i="17"/>
  <c r="I98" i="17"/>
  <c r="I94" i="17"/>
  <c r="J55" i="17" l="1"/>
  <c r="J76" i="17"/>
  <c r="J73" i="17"/>
  <c r="J51" i="17"/>
  <c r="J79" i="17"/>
  <c r="J82" i="17" s="1"/>
  <c r="J69" i="17"/>
  <c r="J64" i="17"/>
  <c r="J60" i="17"/>
  <c r="J41" i="17"/>
  <c r="J36" i="17"/>
  <c r="J31" i="17"/>
  <c r="J26" i="17"/>
  <c r="J84" i="17"/>
  <c r="J86" i="17" s="1"/>
  <c r="I113" i="17"/>
  <c r="I117" i="17" s="1"/>
  <c r="I118" i="17" s="1"/>
  <c r="D122" i="17" s="1"/>
  <c r="J46" i="17" l="1"/>
  <c r="J57" i="17"/>
  <c r="J77" i="17"/>
  <c r="J87" i="17" l="1"/>
  <c r="D121" i="17" s="1"/>
  <c r="D123" i="17" s="1"/>
</calcChain>
</file>

<file path=xl/sharedStrings.xml><?xml version="1.0" encoding="utf-8"?>
<sst xmlns="http://schemas.openxmlformats.org/spreadsheetml/2006/main" count="182" uniqueCount="153">
  <si>
    <t>แบบรายงานภาระงานตามข้อตกลงและแบบประเมินผลการปฏิบัติราชการ</t>
  </si>
  <si>
    <t>บุคลากรประเภทสายสนับสนุนวิชาการ  สังกัดมหาวิทยาลัยแม่โจ้</t>
  </si>
  <si>
    <t>ส่วนที่ 1  ข้อมูลส่วนบุคคล</t>
  </si>
  <si>
    <t xml:space="preserve">ส่วนที่ 2 แบบรายงานภาระงานตามข้อตกลง/แบบประเมินผลสัมฤทธิ์ของงาน </t>
  </si>
  <si>
    <t>(ก) ภาระงาน</t>
  </si>
  <si>
    <t>(ข) ค่าเป้าหมายตามที่กำหนดใน TOR</t>
  </si>
  <si>
    <t>(ค) รายงานผลสำเร็จของงานตามตัวชี้วัดใน TOR</t>
  </si>
  <si>
    <t>(ง) เอกสารอ้างอิง</t>
  </si>
  <si>
    <t>(จ) น้ำหนัก</t>
  </si>
  <si>
    <t>(ฉ) คะแนน</t>
  </si>
  <si>
    <t>(ช) คะแนนรวม</t>
  </si>
  <si>
    <t>(จ) x (ฉ)</t>
  </si>
  <si>
    <t>ภาระงานประจำ   (ร้อยละ 40)</t>
  </si>
  <si>
    <t>(2) สรุปคะแนนด้านภาระงานประจำ = ผลคะแนนรวมของ(คะแนน x น้ำหนัก) / 5</t>
  </si>
  <si>
    <t>ภาระงานเชิงพัฒนา   (ร้อยละ 10)</t>
  </si>
  <si>
    <t>ระดับ 4 ผลงานอยู่ในระดับดีมาก</t>
  </si>
  <si>
    <t>(3) สรุปคะแนนด้านภาระงานเชิงพัฒนา = ผลคะแนนรวมของ(คะแนน x น้ำหนัก) / 5</t>
  </si>
  <si>
    <t>(5) สรุปคะแนนด้านภาระงานอื่นๆ ที่ได้รับมอบหมาย = ผลคะแนนรวมของ(คะแนน x น้ำหนัก) / 5</t>
  </si>
  <si>
    <t>การประเมินการพัฒนาตนเอง  (ร้อยละ 5)</t>
  </si>
  <si>
    <t>(6) สรุปคะแนนด้านการประเมินการพัฒนาตนเอง = ผลคะแนนรวมของ(คะแนน x น้ำหนัก) / 5</t>
  </si>
  <si>
    <t>ผลการประเมินการประกันคุณภาพหน่วยงาน  (ร้อยละ  5)</t>
  </si>
  <si>
    <t>1. ผลการประเมินการประกันคุณภาพของหน่วยงาน</t>
  </si>
  <si>
    <t>หน่วยงานฯ ได้รับคะแนนการประเมินฯ</t>
  </si>
  <si>
    <t>(7) สรุปคะแนนด้านผลการประเมินการประกันคุณภาพหน่วยงาน= ผลคะแนนรวมของ(คะแนน x น้ำหนัก)/5</t>
  </si>
  <si>
    <t>(ซ) สรุปคะแนนส่วนผลสัมฤทธิ์ของงาน =ผลรวมของ (1)+(2)+(3)+(4)+(5)+(6)+(7)</t>
  </si>
  <si>
    <t>ส่วนที่ 3 แบบประเมินพฤติกรรมการปฏิบัติราชการ</t>
  </si>
  <si>
    <t>(ก)สมรรถนะ</t>
  </si>
  <si>
    <t>(ข)ระดับสมรรถนะ</t>
  </si>
  <si>
    <t>(1) มาตรฐาน</t>
  </si>
  <si>
    <t xml:space="preserve"> (2) ประเมินตนเอง </t>
  </si>
  <si>
    <t>(3) ประเมินโดยผู้บังคับบัญชา</t>
  </si>
  <si>
    <t>(4) สรุป</t>
  </si>
  <si>
    <t>(5) ค่าผลต่าง  (4)-(1)</t>
  </si>
  <si>
    <t xml:space="preserve">เอกสารอ้างอิง * </t>
  </si>
  <si>
    <t>สมรรถนะหลัก</t>
  </si>
  <si>
    <t>1. ความใฝ่รู้</t>
  </si>
  <si>
    <t>2. การทำงานเป็นทีมและการสร้างเครือข่าย</t>
  </si>
  <si>
    <t>3. ความคิดริเริ่มสร้างสรรค์</t>
  </si>
  <si>
    <t>4. ความสามารถในการใช้ภาษาต่างประเทศ</t>
  </si>
  <si>
    <t>5. ทักษะด้านการใช้เทคโนโลยีสารสนเทศ</t>
  </si>
  <si>
    <t>สมรรถนะประจำกลุ่มงาน</t>
  </si>
  <si>
    <t xml:space="preserve">สมรรถนะผู้บริหาร </t>
  </si>
  <si>
    <t>1. ทักษะการบริหารจัดการ</t>
  </si>
  <si>
    <t>2. การวางแผน</t>
  </si>
  <si>
    <t>3. การมีวิสัยทัศน์</t>
  </si>
  <si>
    <t>4. การแก้ไขปัญหา</t>
  </si>
  <si>
    <t>* หมายเหตุ - หากมีระดับสมรรถนะสูงกว่าสมรรถนะมาตรฐาน ต้องแนบเอกสารอ้างอิง</t>
  </si>
  <si>
    <t>(ง) หลักเกณฑ์การประเมิน</t>
  </si>
  <si>
    <t>จำนวน</t>
  </si>
  <si>
    <t>ตัวคูณ</t>
  </si>
  <si>
    <t>คะแนน</t>
  </si>
  <si>
    <r>
      <t>จำนวนสมรรถนะที่มีระดับของสมรรถนะ</t>
    </r>
    <r>
      <rPr>
        <b/>
        <u/>
        <sz val="14"/>
        <rFont val="TH Niramit AS"/>
      </rPr>
      <t>สูงกว่า</t>
    </r>
    <r>
      <rPr>
        <sz val="14"/>
        <rFont val="TH Niramit AS"/>
      </rPr>
      <t>หรือ</t>
    </r>
    <r>
      <rPr>
        <b/>
        <u/>
        <sz val="14"/>
        <rFont val="TH Niramit AS"/>
      </rPr>
      <t>เท่ากับ</t>
    </r>
    <r>
      <rPr>
        <sz val="14"/>
        <rFont val="TH Niramit AS"/>
      </rPr>
      <t>ระดับของสมรรถนะมาตรฐาน</t>
    </r>
  </si>
  <si>
    <r>
      <t>จำนวนสมรรถนะที่มีระดับของสมรรถนะ</t>
    </r>
    <r>
      <rPr>
        <b/>
        <u/>
        <sz val="14"/>
        <rFont val="TH Niramit AS"/>
      </rPr>
      <t>ต่ำกว่า</t>
    </r>
    <r>
      <rPr>
        <sz val="14"/>
        <rFont val="TH Niramit AS"/>
      </rPr>
      <t xml:space="preserve">ระดับของสมรรถนะมาตรฐาน </t>
    </r>
    <r>
      <rPr>
        <b/>
        <u/>
        <sz val="14"/>
        <rFont val="TH Niramit AS"/>
      </rPr>
      <t>1 ระดับ</t>
    </r>
  </si>
  <si>
    <r>
      <t>จำนวนสมรรถนะที่มีระดับของสมรรถนะ</t>
    </r>
    <r>
      <rPr>
        <b/>
        <u/>
        <sz val="14"/>
        <rFont val="TH Niramit AS"/>
      </rPr>
      <t>ต่ำกว่า</t>
    </r>
    <r>
      <rPr>
        <sz val="14"/>
        <rFont val="TH Niramit AS"/>
      </rPr>
      <t xml:space="preserve">ระดับของสมรรถนะมาตรฐาน </t>
    </r>
    <r>
      <rPr>
        <b/>
        <u/>
        <sz val="14"/>
        <rFont val="TH Niramit AS"/>
      </rPr>
      <t>2 ระดับ</t>
    </r>
  </si>
  <si>
    <r>
      <t>จำนวนสมรรถนะที่มีระดับของสมรรถนะ</t>
    </r>
    <r>
      <rPr>
        <b/>
        <u/>
        <sz val="14"/>
        <rFont val="TH Niramit AS"/>
      </rPr>
      <t>ต่ำกว่า</t>
    </r>
    <r>
      <rPr>
        <sz val="14"/>
        <rFont val="TH Niramit AS"/>
      </rPr>
      <t xml:space="preserve">ระดับของสมรรถนะมาตรฐาน </t>
    </r>
    <r>
      <rPr>
        <b/>
        <u/>
        <sz val="14"/>
        <rFont val="TH Niramit AS"/>
      </rPr>
      <t>3 ระดับ</t>
    </r>
  </si>
  <si>
    <t>รวม</t>
  </si>
  <si>
    <t xml:space="preserve">ส่วนที่  4  สรุปผลการประเมิน  </t>
  </si>
  <si>
    <t>(ก) องค์ประกอบการประเมิน</t>
  </si>
  <si>
    <t>(ข) คะแนน</t>
  </si>
  <si>
    <t>สรุปคะแนนผลการประเมินการปฏิบัติราชการ  (คะแนนเต็ม 100 คะแนน)</t>
  </si>
  <si>
    <t>ระดับผลการประเมิน</t>
  </si>
  <si>
    <t>c</t>
  </si>
  <si>
    <t>ดีเด่น                   (ช่วงคะแนน 90-100)</t>
  </si>
  <si>
    <t>ดีมาก                   (ช่วงคะแนน 80-89)</t>
  </si>
  <si>
    <t>ดี                         (ช่วงคะแนน 70-79)</t>
  </si>
  <si>
    <t>พอใช้                   (ช่วงคะแนน 60-69)</t>
  </si>
  <si>
    <t>ต้องปรับปรุง         (ช่วงคะแนนต่ำกว่า 60)</t>
  </si>
  <si>
    <t>ความคิดเห็นเพิ่มของผู้ประเมิน (ระบุข้อมูลเมื่อสิ้นรอบการประเมิน)</t>
  </si>
  <si>
    <t>1) จุดเด่น และ/หรือ สิ่งที่ควรปรับปรุงแก้ไข</t>
  </si>
  <si>
    <t>2) ข้อเสนอแนะเกี่ยวกับวิธีส่งเสริมและพัฒนา  เพื่อจัดทำแผนพัฒนารายบุคคล</t>
  </si>
  <si>
    <t>ส่วนที่  5  การลงลายมือชื่อไว้เป็นหลักฐาน</t>
  </si>
  <si>
    <t xml:space="preserve">5.1  ณ วันรายงานภาระงานตามข้อตกลง </t>
  </si>
  <si>
    <t>5.2   ณ วันสิ้นสุดรอบการประเมิน</t>
  </si>
  <si>
    <t>ผู้รับการประเมินได้รายงานภาระงานตามข้อตกลงเพื่อประกอบการพิจารณา</t>
  </si>
  <si>
    <t>ผู้ประเมินประเมินผลการปฏิบัติงานเป็นที่เรียบร้อย และได้แจ้งให้ผู้รับการประเมินได้ทราบ</t>
  </si>
  <si>
    <t>ประเมินผลการปฏิบัติงานครบทุกองค์ประกอบแล้ว จึงลงรายมือชื่อไว้เป็นหลักฐาน :</t>
  </si>
  <si>
    <t>ถึงผลการประเมินเป็นที่เรียบร้อยแล้ว จึงลงลายมือชื่อไว้เป็นหลักฐาน :</t>
  </si>
  <si>
    <t>ผู้ปฏิบัติงาน</t>
  </si>
  <si>
    <t>ผู้บังคับบัญชาชั้นต้น</t>
  </si>
  <si>
    <t xml:space="preserve"> ผู้บังคับบัญชาระดับเหนือขึ้นไป</t>
  </si>
  <si>
    <t xml:space="preserve">หมายเหตุ </t>
  </si>
  <si>
    <t xml:space="preserve">- ผู้บังคับบัญชาชั้นต้น ได้แก่ ประธานหลักสูตร หรือหัวหน้ากลุ่มสาขาวิชา หรือหัวหน้าฝ่าย </t>
  </si>
  <si>
    <t>หรือหัวหน้ากลุ่มภารกิจ หรือเลขานุการคณะ หรือหัวหน้าสำนักงานคณบดี หรือหัวหน้างาน</t>
  </si>
  <si>
    <t>สำหรับบุคลากรสังกัดสำนักงานอธิการบดี ได้แก่ หัวหน้างาน</t>
  </si>
  <si>
    <t xml:space="preserve">- ผู้บังคับบัญชาระดับเหนือขึ้นไป ได้แก่ คณบดี หรือตำแหน่งที่เทียบเท่า  </t>
  </si>
  <si>
    <t xml:space="preserve">สำหรับบุคลากรสังกัดสำนักงานอธิการบดี ได้แก่ ผู้อำนวยการกองหรือตำแหน่งที่เทียบเท่า </t>
  </si>
  <si>
    <t xml:space="preserve">ลงชื่อ ……………………………………….…………… </t>
  </si>
  <si>
    <t xml:space="preserve">ลงชื่อ ………………………………….………………… </t>
  </si>
  <si>
    <t>ลงชื่อ …………………………….…...…………………</t>
  </si>
  <si>
    <t xml:space="preserve">ลงชื่อ …………………………….……….…………… </t>
  </si>
  <si>
    <t xml:space="preserve">(ค) </t>
  </si>
  <si>
    <t>สังกัด คณะผลิตกรรมการเกษตร</t>
  </si>
  <si>
    <t xml:space="preserve">   ประเภทบุคลากร    (  ) ข้าราชการ</t>
  </si>
  <si>
    <t xml:space="preserve">   ประเภทตำแหน่ง    (  ) บริหาร</t>
  </si>
  <si>
    <t>(  ) พนักงานราชการ</t>
  </si>
  <si>
    <t>(  ) พนักงานมหาวิทยาลัยที่ได้รับค่าจ้างจากเงินรายได้</t>
  </si>
  <si>
    <t>(  ) ลูกจ้างชั่วคราว</t>
  </si>
  <si>
    <t>( / ) ทั่วไป</t>
  </si>
  <si>
    <t>(  ) วิชาชีพเฉพาะ/เชี่ยวชาญเฉพาะ</t>
  </si>
  <si>
    <t xml:space="preserve">                              (  ) ลูกจ้างประจำ</t>
  </si>
  <si>
    <t>ระดับ 5 ผลงานอยู่ในระดับดีเด่น</t>
  </si>
  <si>
    <t>( / ) พนักงานมหาวิทยาลัย</t>
  </si>
  <si>
    <t>แบบ ป.สน-02</t>
  </si>
  <si>
    <t>ภาระงานอื่น ๆ ที่ได้รับมอบหมาย  (ร้อยละ 20)</t>
  </si>
  <si>
    <t>องค์ประกอบที่ 1  : ผลสัมฤทธิ์ของงาน    (ร้อยละ 80 )</t>
  </si>
  <si>
    <t>องค์ประกอบที่ 2  : พฤติกรรมการปฏิบัติราชการ    (ร้อยละ 20)</t>
  </si>
  <si>
    <t>(จ) สรุปคะแนนส่วนพฤติกรรมการปฏิบัติราชการ (สมรรถนะ)  = [(ผลรวมของค่าคะแนน / (จำนวนสมรรถนะที่ใช้ในการประเมิน x 3 คะแนน)] x 20</t>
  </si>
  <si>
    <t>ตามคำสั่ง</t>
  </si>
  <si>
    <t>ระดับ 3 ผลงานอยู่ในระดับดี</t>
  </si>
  <si>
    <t>ตามประกาศ</t>
  </si>
  <si>
    <t>2 ภาระงานของหน่วยงาน (10)</t>
  </si>
  <si>
    <t>2.1 ระดับความสำเร็จตามคำรับรองการปฏิบัติราชการ</t>
  </si>
  <si>
    <t>2.2 ระดับความสำเร็จตามตัวชี้วัดการบริหารงาน</t>
  </si>
  <si>
    <t xml:space="preserve">     ตามยุทธศาสตร์ของหน่วยงาน</t>
  </si>
  <si>
    <t>1. ภาระงานระดับคณะ/หลักสูตร/มหาวิทยาลัย (10)</t>
  </si>
  <si>
    <r>
      <t xml:space="preserve">ข้อมูลอยู่ในระบบ DATA CENTER/ </t>
    </r>
    <r>
      <rPr>
        <b/>
        <sz val="16"/>
        <rFont val="TH Niramit AS"/>
      </rPr>
      <t xml:space="preserve">agronomy </t>
    </r>
  </si>
  <si>
    <t>ชื่อผู้ปฏิบัติงาน  ว่าที่ร้อยตรีคนึง เมฆสุวรรณ</t>
  </si>
  <si>
    <t xml:space="preserve">ตำแหน่ง  ช่างเทคนิคประจำอาคารพืชศาสตร์ฯ </t>
  </si>
  <si>
    <t>ตำแหน่ง/ระดับ  คณบดีคณะผลิตกรรมการเกษตร</t>
  </si>
  <si>
    <t>1. ควบคุมดูแล แก้ไขเบื้องต้นระบบงานไฟฟ้า</t>
  </si>
  <si>
    <t>เครื่องปรับอากาศ</t>
  </si>
  <si>
    <t>2. ควบคุมดูแล แก้ไขเบื้องต้นระบบลิฟท์โดยสาร</t>
  </si>
  <si>
    <t>ระบบโทรศัพท์</t>
  </si>
  <si>
    <t xml:space="preserve">3. ติดตั้ง ตรวจเช็คแก้ไขเบื้องต้นของอุปกรณ์โสด </t>
  </si>
  <si>
    <t>รวมถึงอุปกรณ์ สื่อการเรียนการสอนภายในอาคารพืชฯ</t>
  </si>
  <si>
    <t>4. ดูแลจัดเก็บการใช้พลังงานภายในอาคารพืชฯ</t>
  </si>
  <si>
    <t>1. จัดทำการลดการใช้ไฟฟ้าภายในอาคารพืชฯ</t>
  </si>
  <si>
    <t>2. จัดทำแผนการบำรุงรักษาเครื่องปรับอากาศภายใน</t>
  </si>
  <si>
    <t>อาคารพืชฯ</t>
  </si>
  <si>
    <t>1.1 คณะกรรมการทำงานการจัดการพลังงานภายใน</t>
  </si>
  <si>
    <t>อาคารพืชศาสตร์และเทคโนโลยี</t>
  </si>
  <si>
    <t>1.3 คณะกรรมการบริหารการใช้อาคารพืชศาสตร์ฯ</t>
  </si>
  <si>
    <t xml:space="preserve">                            (ว่าที่ร้อยตรีคนึง เมฆสุวรรณ)   </t>
  </si>
  <si>
    <t xml:space="preserve">          (นายปริญญา สมบูรณ์)</t>
  </si>
  <si>
    <t xml:space="preserve">        (ว่าที่ร้อยตรีคนึง เมฆสุวรรณ) </t>
  </si>
  <si>
    <t>1. ความละเอียดรอบคอบและถูกต้อง</t>
  </si>
  <si>
    <t>3.จิตบริการ</t>
  </si>
  <si>
    <t>4. ทักษะให้คำปรึกษา</t>
  </si>
  <si>
    <t>5. ทักษะการใช้เทคโนโลยีเพื่อการออกแบบ</t>
  </si>
  <si>
    <t>6. การแก้ปัญหาเฉพาะหน้า</t>
  </si>
  <si>
    <t>2. ทักษะด้านช่าง</t>
  </si>
  <si>
    <t>ชื่อผู้บังคับบัญชา/ผู้ประเมิน  ผู้ช่วยศาสตราจารย์ดร.เรืองชัย จูวัฒนสำราญ</t>
  </si>
  <si>
    <t xml:space="preserve"> (ผู้ช่วยศาสตราจารย์ดร.เรืองชัย จูวัฒนสำราญ)</t>
  </si>
  <si>
    <t>3</t>
  </si>
  <si>
    <t>1.2 กรรมการฝ่ายรักษาความปลอดภัย และการจราจร</t>
  </si>
  <si>
    <t>กิจกรรมพัฒนาศักยภาพนักศึกษาใหม่ฯ</t>
  </si>
  <si>
    <t xml:space="preserve"> เท่ากับ 3.75</t>
  </si>
  <si>
    <t>ประจำปี 2561</t>
  </si>
  <si>
    <t>1. สัมมนาโครงการส่งเสริมการดำเนินมาตราการอนุรักษ์</t>
  </si>
  <si>
    <t>พลังงานด้วยกลไกการตรวจสอบและรับรองการจัดการ</t>
  </si>
  <si>
    <t>พลังงานตามกฎหมายในอาคารควบคุม</t>
  </si>
  <si>
    <t xml:space="preserve">                         ( / )  ครั้งที่ 1/2561  :    วันที่   1 ตุลาคม 2560  ถึงวันที่ 30 กันยายน 2561</t>
  </si>
  <si>
    <t>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</si>
</sst>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9">
    <font>
      <sz val="11"/>
      <color theme="1"/>
      <name val="Calibri"/>
      <family val="2"/>
      <charset val="222"/>
      <scheme val="minor"/>
    </font>
    <font>
      <sz val="16"/>
      <name val="TH Niramit AS"/>
    </font>
    <font>
      <i/>
      <sz val="16"/>
      <name val="TH Niramit AS"/>
    </font>
    <font>
      <b/>
      <sz val="16"/>
      <name val="TH Niramit AS"/>
    </font>
    <font>
      <b/>
      <sz val="16"/>
      <color indexed="10"/>
      <name val="TH Niramit AS"/>
    </font>
    <font>
      <b/>
      <sz val="13"/>
      <name val="TH Niramit AS"/>
    </font>
    <font>
      <b/>
      <sz val="16"/>
      <color indexed="8"/>
      <name val="TH Niramit AS"/>
    </font>
    <font>
      <b/>
      <sz val="14"/>
      <name val="TH Niramit AS"/>
    </font>
    <font>
      <sz val="14"/>
      <name val="TH Niramit AS"/>
    </font>
    <font>
      <b/>
      <sz val="14"/>
      <color indexed="10"/>
      <name val="TH Niramit AS"/>
    </font>
    <font>
      <sz val="10"/>
      <name val="TH Niramit AS"/>
    </font>
    <font>
      <b/>
      <u/>
      <sz val="14"/>
      <name val="TH Niramit AS"/>
    </font>
    <font>
      <sz val="13"/>
      <name val="TH Niramit AS"/>
    </font>
    <font>
      <sz val="13"/>
      <color indexed="12"/>
      <name val="TH Niramit AS"/>
    </font>
    <font>
      <sz val="14"/>
      <color indexed="12"/>
      <name val="TH Niramit AS"/>
    </font>
    <font>
      <u/>
      <sz val="14"/>
      <name val="TH Niramit AS"/>
    </font>
    <font>
      <sz val="15"/>
      <name val="TH Niramit AS"/>
    </font>
    <font>
      <sz val="15"/>
      <color indexed="8"/>
      <name val="TH Niramit AS"/>
    </font>
    <font>
      <sz val="14"/>
      <color indexed="10"/>
      <name val="TH Niramit AS"/>
    </font>
    <font>
      <sz val="13"/>
      <color indexed="10"/>
      <name val="TH Niramit AS"/>
    </font>
    <font>
      <sz val="16"/>
      <color indexed="10"/>
      <name val="TH Niramit AS"/>
    </font>
    <font>
      <i/>
      <u/>
      <sz val="13"/>
      <name val="TH Niramit AS"/>
    </font>
    <font>
      <i/>
      <sz val="13"/>
      <name val="TH Niramit AS"/>
    </font>
    <font>
      <b/>
      <sz val="12"/>
      <name val="TH Niramit AS"/>
    </font>
    <font>
      <sz val="16"/>
      <color indexed="12"/>
      <name val="TH Niramit AS"/>
    </font>
    <font>
      <b/>
      <sz val="15"/>
      <name val="TH Niramit AS"/>
    </font>
    <font>
      <b/>
      <sz val="16"/>
      <color rgb="FF000000"/>
      <name val="TH Niramit AS"/>
    </font>
    <font>
      <sz val="14"/>
      <color theme="1"/>
      <name val="Calibri"/>
      <family val="2"/>
      <charset val="222"/>
      <scheme val="minor"/>
    </font>
    <font>
      <sz val="15"/>
      <color theme="1"/>
      <name val="TH Niramit AS"/>
    </font>
  </fonts>
  <fills count="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322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Border="1"/>
    <xf numFmtId="0" fontId="1" fillId="0" borderId="0" xfId="0" applyFont="1" applyFill="1" applyBorder="1" applyAlignment="1" applyProtection="1">
      <alignment vertical="top"/>
      <protection locked="0"/>
    </xf>
    <xf numFmtId="0" fontId="1" fillId="0" borderId="0" xfId="0" applyFont="1" applyFill="1" applyBorder="1" applyAlignment="1" applyProtection="1">
      <alignment horizontal="left" vertical="top"/>
      <protection locked="0"/>
    </xf>
    <xf numFmtId="0" fontId="3" fillId="0" borderId="1" xfId="0" applyFont="1" applyBorder="1" applyAlignment="1">
      <alignment horizontal="center" vertical="center" wrapText="1" shrinkToFit="1"/>
    </xf>
    <xf numFmtId="0" fontId="3" fillId="0" borderId="2" xfId="0" applyFont="1" applyBorder="1" applyAlignment="1">
      <alignment horizontal="center" vertical="center" wrapText="1" shrinkToFit="1"/>
    </xf>
    <xf numFmtId="0" fontId="7" fillId="2" borderId="3" xfId="0" applyFont="1" applyFill="1" applyBorder="1" applyAlignment="1">
      <alignment horizontal="left" vertical="center" shrinkToFit="1"/>
    </xf>
    <xf numFmtId="0" fontId="8" fillId="0" borderId="0" xfId="0" applyFont="1"/>
    <xf numFmtId="0" fontId="8" fillId="0" borderId="4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 vertical="top" wrapText="1"/>
    </xf>
    <xf numFmtId="0" fontId="7" fillId="0" borderId="6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7" fillId="2" borderId="10" xfId="0" applyFont="1" applyFill="1" applyBorder="1" applyAlignment="1">
      <alignment horizontal="left"/>
    </xf>
    <xf numFmtId="0" fontId="7" fillId="2" borderId="11" xfId="0" applyFont="1" applyFill="1" applyBorder="1" applyAlignment="1">
      <alignment horizontal="left"/>
    </xf>
    <xf numFmtId="0" fontId="8" fillId="2" borderId="11" xfId="0" applyFont="1" applyFill="1" applyBorder="1" applyAlignment="1">
      <alignment horizontal="left" indent="1"/>
    </xf>
    <xf numFmtId="0" fontId="7" fillId="0" borderId="2" xfId="0" applyFont="1" applyBorder="1"/>
    <xf numFmtId="0" fontId="7" fillId="0" borderId="1" xfId="0" applyFont="1" applyBorder="1"/>
    <xf numFmtId="0" fontId="7" fillId="0" borderId="9" xfId="0" applyFont="1" applyBorder="1" applyAlignment="1">
      <alignment horizontal="center"/>
    </xf>
    <xf numFmtId="0" fontId="8" fillId="0" borderId="0" xfId="0" applyFont="1" applyBorder="1"/>
    <xf numFmtId="0" fontId="8" fillId="0" borderId="6" xfId="0" applyFont="1" applyBorder="1"/>
    <xf numFmtId="0" fontId="8" fillId="0" borderId="6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6" xfId="0" applyFont="1" applyBorder="1" applyAlignment="1">
      <alignment horizontal="left" indent="1"/>
    </xf>
    <xf numFmtId="0" fontId="8" fillId="0" borderId="12" xfId="0" applyFont="1" applyBorder="1" applyAlignment="1">
      <alignment horizontal="left" indent="1"/>
    </xf>
    <xf numFmtId="0" fontId="8" fillId="0" borderId="13" xfId="0" applyFont="1" applyBorder="1" applyAlignment="1">
      <alignment horizontal="left"/>
    </xf>
    <xf numFmtId="2" fontId="7" fillId="0" borderId="9" xfId="0" applyNumberFormat="1" applyFont="1" applyBorder="1" applyAlignment="1">
      <alignment horizontal="center" vertical="center"/>
    </xf>
    <xf numFmtId="49" fontId="8" fillId="0" borderId="0" xfId="0" applyNumberFormat="1" applyFont="1" applyBorder="1" applyAlignment="1">
      <alignment vertical="center"/>
    </xf>
    <xf numFmtId="0" fontId="8" fillId="0" borderId="13" xfId="0" applyFont="1" applyBorder="1" applyAlignment="1">
      <alignment horizontal="center" vertical="top" wrapText="1"/>
    </xf>
    <xf numFmtId="0" fontId="8" fillId="0" borderId="2" xfId="0" applyNumberFormat="1" applyFont="1" applyBorder="1" applyAlignment="1">
      <alignment horizontal="center" vertical="top" wrapText="1"/>
    </xf>
    <xf numFmtId="0" fontId="11" fillId="0" borderId="4" xfId="0" applyFont="1" applyBorder="1"/>
    <xf numFmtId="0" fontId="11" fillId="0" borderId="5" xfId="0" applyFont="1" applyBorder="1"/>
    <xf numFmtId="0" fontId="8" fillId="0" borderId="4" xfId="0" applyFont="1" applyBorder="1"/>
    <xf numFmtId="49" fontId="8" fillId="0" borderId="5" xfId="0" applyNumberFormat="1" applyFont="1" applyBorder="1"/>
    <xf numFmtId="49" fontId="8" fillId="0" borderId="14" xfId="0" applyNumberFormat="1" applyFont="1" applyBorder="1"/>
    <xf numFmtId="49" fontId="8" fillId="0" borderId="4" xfId="0" applyNumberFormat="1" applyFont="1" applyBorder="1"/>
    <xf numFmtId="49" fontId="8" fillId="0" borderId="1" xfId="0" applyNumberFormat="1" applyFont="1" applyBorder="1"/>
    <xf numFmtId="0" fontId="7" fillId="0" borderId="1" xfId="0" applyNumberFormat="1" applyFont="1" applyBorder="1" applyAlignment="1"/>
    <xf numFmtId="0" fontId="7" fillId="0" borderId="5" xfId="0" applyNumberFormat="1" applyFont="1" applyBorder="1" applyAlignment="1"/>
    <xf numFmtId="0" fontId="8" fillId="0" borderId="15" xfId="0" applyFont="1" applyBorder="1" applyAlignment="1">
      <alignment horizontal="left"/>
    </xf>
    <xf numFmtId="0" fontId="8" fillId="0" borderId="16" xfId="0" applyFont="1" applyBorder="1" applyAlignment="1">
      <alignment horizontal="left"/>
    </xf>
    <xf numFmtId="0" fontId="8" fillId="0" borderId="15" xfId="0" applyFont="1" applyBorder="1" applyAlignment="1"/>
    <xf numFmtId="0" fontId="8" fillId="0" borderId="17" xfId="0" applyFont="1" applyBorder="1" applyAlignment="1"/>
    <xf numFmtId="0" fontId="7" fillId="0" borderId="7" xfId="0" applyNumberFormat="1" applyFont="1" applyBorder="1" applyAlignment="1"/>
    <xf numFmtId="0" fontId="8" fillId="0" borderId="18" xfId="0" applyFont="1" applyBorder="1" applyAlignment="1">
      <alignment horizontal="left"/>
    </xf>
    <xf numFmtId="0" fontId="8" fillId="0" borderId="19" xfId="0" applyFont="1" applyBorder="1" applyAlignment="1">
      <alignment horizontal="left"/>
    </xf>
    <xf numFmtId="0" fontId="8" fillId="0" borderId="18" xfId="0" applyFont="1" applyBorder="1" applyAlignment="1"/>
    <xf numFmtId="0" fontId="8" fillId="0" borderId="20" xfId="0" applyFont="1" applyBorder="1" applyAlignment="1"/>
    <xf numFmtId="0" fontId="8" fillId="0" borderId="19" xfId="0" applyFont="1" applyBorder="1" applyAlignment="1"/>
    <xf numFmtId="0" fontId="8" fillId="0" borderId="21" xfId="0" applyFont="1" applyBorder="1" applyAlignment="1">
      <alignment horizontal="left"/>
    </xf>
    <xf numFmtId="49" fontId="8" fillId="0" borderId="23" xfId="0" applyNumberFormat="1" applyFont="1" applyBorder="1"/>
    <xf numFmtId="49" fontId="8" fillId="0" borderId="12" xfId="0" applyNumberFormat="1" applyFont="1" applyBorder="1" applyAlignment="1"/>
    <xf numFmtId="49" fontId="8" fillId="0" borderId="7" xfId="0" applyNumberFormat="1" applyFont="1" applyBorder="1" applyAlignment="1"/>
    <xf numFmtId="49" fontId="8" fillId="0" borderId="1" xfId="0" applyNumberFormat="1" applyFont="1" applyBorder="1" applyAlignment="1"/>
    <xf numFmtId="49" fontId="8" fillId="0" borderId="5" xfId="0" applyNumberFormat="1" applyFont="1" applyBorder="1" applyAlignment="1"/>
    <xf numFmtId="0" fontId="8" fillId="0" borderId="24" xfId="0" applyFont="1" applyBorder="1" applyAlignment="1">
      <alignment horizontal="center"/>
    </xf>
    <xf numFmtId="0" fontId="8" fillId="0" borderId="23" xfId="0" applyFont="1" applyBorder="1" applyAlignment="1">
      <alignment horizontal="left"/>
    </xf>
    <xf numFmtId="0" fontId="8" fillId="0" borderId="14" xfId="0" applyFont="1" applyBorder="1"/>
    <xf numFmtId="0" fontId="7" fillId="0" borderId="11" xfId="0" applyFont="1" applyBorder="1" applyAlignment="1">
      <alignment horizontal="center" vertical="top" wrapText="1"/>
    </xf>
    <xf numFmtId="0" fontId="8" fillId="0" borderId="14" xfId="0" applyFont="1" applyBorder="1" applyAlignment="1">
      <alignment horizontal="left" vertical="top" wrapText="1"/>
    </xf>
    <xf numFmtId="0" fontId="8" fillId="0" borderId="0" xfId="0" applyFont="1" applyBorder="1" applyAlignment="1">
      <alignment horizontal="left" vertical="top" wrapText="1"/>
    </xf>
    <xf numFmtId="0" fontId="8" fillId="0" borderId="3" xfId="0" applyFont="1" applyBorder="1" applyAlignment="1">
      <alignment horizontal="left" vertical="top" wrapText="1"/>
    </xf>
    <xf numFmtId="0" fontId="7" fillId="0" borderId="0" xfId="0" applyNumberFormat="1" applyFont="1" applyBorder="1" applyAlignment="1">
      <alignment horizontal="center"/>
    </xf>
    <xf numFmtId="0" fontId="8" fillId="0" borderId="0" xfId="0" applyFont="1" applyAlignment="1">
      <alignment vertical="center"/>
    </xf>
    <xf numFmtId="0" fontId="8" fillId="0" borderId="0" xfId="0" applyFont="1" applyBorder="1" applyAlignment="1">
      <alignment horizontal="center" vertical="top" wrapText="1"/>
    </xf>
    <xf numFmtId="0" fontId="15" fillId="0" borderId="0" xfId="0" applyFont="1" applyBorder="1" applyAlignment="1">
      <alignment horizontal="center" vertical="top" wrapText="1"/>
    </xf>
    <xf numFmtId="0" fontId="16" fillId="0" borderId="0" xfId="0" applyFont="1" applyAlignment="1">
      <alignment horizontal="right" vertical="center"/>
    </xf>
    <xf numFmtId="0" fontId="17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7" fillId="0" borderId="4" xfId="0" applyFont="1" applyBorder="1"/>
    <xf numFmtId="0" fontId="7" fillId="0" borderId="14" xfId="0" applyFont="1" applyBorder="1"/>
    <xf numFmtId="0" fontId="8" fillId="0" borderId="5" xfId="0" applyFont="1" applyBorder="1"/>
    <xf numFmtId="0" fontId="8" fillId="0" borderId="7" xfId="0" applyFont="1" applyBorder="1"/>
    <xf numFmtId="0" fontId="8" fillId="0" borderId="15" xfId="0" applyFont="1" applyBorder="1"/>
    <xf numFmtId="0" fontId="8" fillId="0" borderId="24" xfId="0" applyFont="1" applyBorder="1"/>
    <xf numFmtId="0" fontId="8" fillId="0" borderId="16" xfId="0" applyFont="1" applyBorder="1"/>
    <xf numFmtId="0" fontId="8" fillId="0" borderId="0" xfId="0" applyFont="1" applyProtection="1">
      <protection locked="0"/>
    </xf>
    <xf numFmtId="0" fontId="8" fillId="0" borderId="13" xfId="0" applyFont="1" applyBorder="1"/>
    <xf numFmtId="0" fontId="8" fillId="0" borderId="3" xfId="0" applyFont="1" applyBorder="1"/>
    <xf numFmtId="0" fontId="8" fillId="0" borderId="8" xfId="0" applyFont="1" applyBorder="1"/>
    <xf numFmtId="0" fontId="7" fillId="0" borderId="4" xfId="0" applyFont="1" applyBorder="1" applyAlignment="1"/>
    <xf numFmtId="0" fontId="7" fillId="0" borderId="14" xfId="0" applyFont="1" applyBorder="1" applyAlignment="1"/>
    <xf numFmtId="0" fontId="7" fillId="0" borderId="5" xfId="0" applyFont="1" applyBorder="1" applyAlignment="1"/>
    <xf numFmtId="0" fontId="8" fillId="0" borderId="6" xfId="0" applyFont="1" applyBorder="1" applyAlignment="1" applyProtection="1">
      <protection locked="0"/>
    </xf>
    <xf numFmtId="0" fontId="8" fillId="0" borderId="0" xfId="0" applyFont="1" applyBorder="1" applyAlignment="1" applyProtection="1">
      <protection locked="0"/>
    </xf>
    <xf numFmtId="0" fontId="12" fillId="0" borderId="0" xfId="0" applyFont="1" applyBorder="1" applyAlignment="1" applyProtection="1">
      <protection locked="0"/>
    </xf>
    <xf numFmtId="0" fontId="12" fillId="0" borderId="0" xfId="0" applyFont="1" applyBorder="1" applyAlignment="1">
      <alignment horizontal="left"/>
    </xf>
    <xf numFmtId="0" fontId="8" fillId="0" borderId="0" xfId="0" applyFont="1" applyBorder="1" applyProtection="1">
      <protection locked="0"/>
    </xf>
    <xf numFmtId="0" fontId="8" fillId="0" borderId="7" xfId="0" applyFont="1" applyBorder="1" applyProtection="1">
      <protection locked="0"/>
    </xf>
    <xf numFmtId="0" fontId="8" fillId="0" borderId="0" xfId="0" applyFont="1" applyBorder="1" applyAlignment="1" applyProtection="1">
      <alignment horizontal="center"/>
      <protection locked="0"/>
    </xf>
    <xf numFmtId="0" fontId="12" fillId="0" borderId="0" xfId="0" applyFont="1" applyBorder="1" applyAlignment="1"/>
    <xf numFmtId="0" fontId="8" fillId="0" borderId="6" xfId="0" applyFont="1" applyBorder="1" applyAlignment="1" applyProtection="1">
      <alignment horizontal="right"/>
      <protection locked="0"/>
    </xf>
    <xf numFmtId="0" fontId="12" fillId="0" borderId="6" xfId="0" applyFont="1" applyBorder="1" applyAlignment="1" applyProtection="1">
      <protection locked="0"/>
    </xf>
    <xf numFmtId="0" fontId="12" fillId="0" borderId="0" xfId="0" applyFont="1" applyBorder="1" applyAlignment="1" applyProtection="1">
      <alignment horizontal="right"/>
      <protection locked="0"/>
    </xf>
    <xf numFmtId="0" fontId="8" fillId="0" borderId="0" xfId="0" applyFont="1" applyBorder="1" applyAlignment="1" applyProtection="1">
      <alignment horizontal="right"/>
      <protection locked="0"/>
    </xf>
    <xf numFmtId="0" fontId="12" fillId="0" borderId="0" xfId="0" applyFont="1" applyBorder="1" applyAlignment="1" applyProtection="1">
      <alignment horizontal="left" indent="2"/>
      <protection locked="0"/>
    </xf>
    <xf numFmtId="0" fontId="19" fillId="0" borderId="6" xfId="0" applyFont="1" applyBorder="1" applyAlignment="1" applyProtection="1">
      <alignment horizontal="right"/>
      <protection locked="0"/>
    </xf>
    <xf numFmtId="0" fontId="19" fillId="0" borderId="0" xfId="0" applyFont="1" applyBorder="1" applyAlignment="1" applyProtection="1">
      <alignment horizontal="right"/>
      <protection locked="0"/>
    </xf>
    <xf numFmtId="0" fontId="18" fillId="0" borderId="0" xfId="0" applyFont="1" applyBorder="1" applyProtection="1">
      <protection locked="0"/>
    </xf>
    <xf numFmtId="0" fontId="19" fillId="0" borderId="0" xfId="0" applyFont="1" applyBorder="1" applyAlignment="1" applyProtection="1">
      <protection locked="0"/>
    </xf>
    <xf numFmtId="0" fontId="19" fillId="0" borderId="6" xfId="0" applyFont="1" applyBorder="1" applyAlignment="1" applyProtection="1">
      <protection locked="0"/>
    </xf>
    <xf numFmtId="0" fontId="19" fillId="0" borderId="0" xfId="0" applyFont="1" applyBorder="1" applyAlignment="1" applyProtection="1">
      <alignment horizontal="left" indent="2"/>
      <protection locked="0"/>
    </xf>
    <xf numFmtId="0" fontId="1" fillId="0" borderId="7" xfId="0" applyFont="1" applyBorder="1"/>
    <xf numFmtId="0" fontId="19" fillId="0" borderId="6" xfId="0" applyFont="1" applyBorder="1" applyAlignment="1" applyProtection="1">
      <alignment horizontal="left"/>
      <protection locked="0"/>
    </xf>
    <xf numFmtId="0" fontId="19" fillId="0" borderId="0" xfId="0" applyFont="1" applyBorder="1" applyAlignment="1" applyProtection="1">
      <alignment horizontal="left"/>
      <protection locked="0"/>
    </xf>
    <xf numFmtId="0" fontId="20" fillId="0" borderId="0" xfId="0" applyFont="1" applyBorder="1"/>
    <xf numFmtId="49" fontId="21" fillId="0" borderId="6" xfId="0" applyNumberFormat="1" applyFont="1" applyBorder="1" applyAlignment="1" applyProtection="1">
      <alignment horizontal="center"/>
      <protection locked="0"/>
    </xf>
    <xf numFmtId="49" fontId="22" fillId="0" borderId="0" xfId="0" applyNumberFormat="1" applyFont="1" applyBorder="1" applyAlignment="1"/>
    <xf numFmtId="49" fontId="22" fillId="0" borderId="0" xfId="0" applyNumberFormat="1" applyFont="1" applyBorder="1" applyAlignment="1">
      <alignment horizontal="left" indent="1"/>
    </xf>
    <xf numFmtId="49" fontId="22" fillId="0" borderId="0" xfId="0" applyNumberFormat="1" applyFont="1" applyFill="1" applyBorder="1" applyAlignment="1">
      <alignment horizontal="left" indent="1"/>
    </xf>
    <xf numFmtId="49" fontId="22" fillId="0" borderId="0" xfId="0" applyNumberFormat="1" applyFont="1" applyFill="1" applyBorder="1" applyAlignment="1"/>
    <xf numFmtId="49" fontId="22" fillId="0" borderId="7" xfId="0" applyNumberFormat="1" applyFont="1" applyBorder="1" applyAlignment="1"/>
    <xf numFmtId="0" fontId="12" fillId="0" borderId="13" xfId="0" applyFont="1" applyBorder="1" applyAlignment="1" applyProtection="1">
      <alignment horizontal="right"/>
      <protection locked="0"/>
    </xf>
    <xf numFmtId="0" fontId="12" fillId="0" borderId="3" xfId="0" applyFont="1" applyBorder="1" applyAlignment="1" applyProtection="1">
      <alignment horizontal="right"/>
      <protection locked="0"/>
    </xf>
    <xf numFmtId="0" fontId="8" fillId="0" borderId="3" xfId="0" applyFont="1" applyBorder="1" applyProtection="1">
      <protection locked="0"/>
    </xf>
    <xf numFmtId="0" fontId="12" fillId="0" borderId="8" xfId="0" applyFont="1" applyBorder="1" applyAlignment="1" applyProtection="1">
      <alignment horizontal="left" indent="2"/>
      <protection locked="0"/>
    </xf>
    <xf numFmtId="49" fontId="22" fillId="0" borderId="13" xfId="0" applyNumberFormat="1" applyFont="1" applyBorder="1" applyAlignment="1" applyProtection="1">
      <protection locked="0"/>
    </xf>
    <xf numFmtId="49" fontId="22" fillId="0" borderId="3" xfId="0" applyNumberFormat="1" applyFont="1" applyBorder="1" applyAlignment="1">
      <alignment horizontal="left" indent="1"/>
    </xf>
    <xf numFmtId="49" fontId="22" fillId="0" borderId="3" xfId="0" applyNumberFormat="1" applyFont="1" applyBorder="1" applyAlignment="1"/>
    <xf numFmtId="49" fontId="22" fillId="0" borderId="8" xfId="0" applyNumberFormat="1" applyFont="1" applyBorder="1" applyAlignment="1"/>
    <xf numFmtId="0" fontId="3" fillId="0" borderId="0" xfId="0" applyFont="1" applyBorder="1" applyAlignment="1">
      <alignment horizontal="right"/>
    </xf>
    <xf numFmtId="0" fontId="7" fillId="0" borderId="12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25" xfId="0" applyFont="1" applyBorder="1" applyAlignment="1">
      <alignment horizontal="center"/>
    </xf>
    <xf numFmtId="0" fontId="8" fillId="0" borderId="21" xfId="0" applyFont="1" applyBorder="1" applyAlignment="1"/>
    <xf numFmtId="0" fontId="8" fillId="0" borderId="22" xfId="0" applyFont="1" applyBorder="1" applyAlignment="1"/>
    <xf numFmtId="0" fontId="8" fillId="0" borderId="23" xfId="0" applyFont="1" applyBorder="1" applyAlignment="1"/>
    <xf numFmtId="0" fontId="3" fillId="0" borderId="0" xfId="0" applyFont="1" applyBorder="1"/>
    <xf numFmtId="0" fontId="26" fillId="0" borderId="0" xfId="0" applyFont="1" applyAlignment="1">
      <alignment horizontal="left" readingOrder="1"/>
    </xf>
    <xf numFmtId="0" fontId="8" fillId="0" borderId="1" xfId="0" applyFont="1" applyBorder="1" applyAlignment="1">
      <alignment horizontal="center"/>
    </xf>
    <xf numFmtId="0" fontId="8" fillId="0" borderId="6" xfId="0" applyFont="1" applyBorder="1" applyAlignment="1" applyProtection="1">
      <alignment horizontal="center"/>
      <protection locked="0"/>
    </xf>
    <xf numFmtId="0" fontId="3" fillId="0" borderId="7" xfId="0" applyFont="1" applyBorder="1" applyAlignment="1">
      <alignment horizontal="center"/>
    </xf>
    <xf numFmtId="0" fontId="8" fillId="0" borderId="8" xfId="0" applyFont="1" applyBorder="1" applyAlignment="1">
      <alignment horizontal="left"/>
    </xf>
    <xf numFmtId="0" fontId="8" fillId="0" borderId="15" xfId="0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49" fontId="8" fillId="0" borderId="22" xfId="0" applyNumberFormat="1" applyFont="1" applyBorder="1" applyAlignment="1">
      <alignment horizontal="center"/>
    </xf>
    <xf numFmtId="0" fontId="7" fillId="0" borderId="17" xfId="0" applyNumberFormat="1" applyFont="1" applyBorder="1" applyAlignment="1">
      <alignment horizontal="center"/>
    </xf>
    <xf numFmtId="0" fontId="1" fillId="0" borderId="15" xfId="0" applyFont="1" applyBorder="1" applyAlignment="1">
      <alignment vertical="top" wrapText="1"/>
    </xf>
    <xf numFmtId="0" fontId="1" fillId="0" borderId="18" xfId="0" applyFont="1" applyBorder="1" applyAlignment="1">
      <alignment vertical="top" wrapText="1"/>
    </xf>
    <xf numFmtId="0" fontId="3" fillId="0" borderId="0" xfId="0" applyFont="1" applyBorder="1" applyAlignment="1">
      <alignment horizontal="left"/>
    </xf>
    <xf numFmtId="0" fontId="7" fillId="2" borderId="26" xfId="0" applyFont="1" applyFill="1" applyBorder="1" applyAlignment="1">
      <alignment horizontal="left" vertical="center" shrinkToFit="1"/>
    </xf>
    <xf numFmtId="0" fontId="8" fillId="2" borderId="26" xfId="0" applyFont="1" applyFill="1" applyBorder="1" applyAlignment="1">
      <alignment horizontal="left" indent="1"/>
    </xf>
    <xf numFmtId="0" fontId="7" fillId="0" borderId="3" xfId="0" applyFont="1" applyBorder="1" applyAlignment="1">
      <alignment horizontal="center"/>
    </xf>
    <xf numFmtId="0" fontId="8" fillId="0" borderId="2" xfId="0" applyFont="1" applyBorder="1" applyAlignment="1">
      <alignment horizontal="left" vertical="top" wrapText="1"/>
    </xf>
    <xf numFmtId="0" fontId="8" fillId="0" borderId="12" xfId="0" applyFont="1" applyBorder="1" applyAlignment="1">
      <alignment horizontal="left" vertical="top" wrapText="1"/>
    </xf>
    <xf numFmtId="0" fontId="7" fillId="0" borderId="13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16" fillId="0" borderId="12" xfId="0" applyFont="1" applyFill="1" applyBorder="1" applyAlignment="1">
      <alignment horizontal="left" shrinkToFit="1"/>
    </xf>
    <xf numFmtId="0" fontId="8" fillId="0" borderId="2" xfId="0" applyFont="1" applyBorder="1" applyAlignment="1">
      <alignment horizontal="left" vertical="top" shrinkToFit="1"/>
    </xf>
    <xf numFmtId="0" fontId="3" fillId="0" borderId="8" xfId="0" applyFont="1" applyBorder="1" applyAlignment="1">
      <alignment horizontal="center"/>
    </xf>
    <xf numFmtId="0" fontId="16" fillId="0" borderId="12" xfId="0" applyFont="1" applyBorder="1" applyAlignment="1">
      <alignment shrinkToFit="1"/>
    </xf>
    <xf numFmtId="0" fontId="3" fillId="0" borderId="12" xfId="0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7" fillId="0" borderId="13" xfId="0" applyFont="1" applyBorder="1"/>
    <xf numFmtId="0" fontId="8" fillId="2" borderId="14" xfId="0" applyFont="1" applyFill="1" applyBorder="1" applyAlignment="1">
      <alignment horizontal="left" indent="1"/>
    </xf>
    <xf numFmtId="0" fontId="3" fillId="0" borderId="2" xfId="0" applyFont="1" applyBorder="1" applyAlignment="1">
      <alignment horizontal="center"/>
    </xf>
    <xf numFmtId="0" fontId="25" fillId="0" borderId="12" xfId="0" applyFont="1" applyFill="1" applyBorder="1" applyAlignment="1">
      <alignment horizontal="left" shrinkToFit="1"/>
    </xf>
    <xf numFmtId="0" fontId="8" fillId="0" borderId="12" xfId="0" applyFont="1" applyBorder="1" applyAlignment="1">
      <alignment horizontal="center" vertical="top" wrapText="1"/>
    </xf>
    <xf numFmtId="0" fontId="0" fillId="0" borderId="7" xfId="0" applyBorder="1" applyAlignment="1">
      <alignment horizontal="center"/>
    </xf>
    <xf numFmtId="0" fontId="25" fillId="0" borderId="6" xfId="0" applyFont="1" applyBorder="1"/>
    <xf numFmtId="49" fontId="7" fillId="0" borderId="0" xfId="0" applyNumberFormat="1" applyFont="1" applyBorder="1" applyAlignment="1">
      <alignment horizontal="center" vertical="center"/>
    </xf>
    <xf numFmtId="2" fontId="7" fillId="0" borderId="0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vertical="top" wrapText="1"/>
    </xf>
    <xf numFmtId="0" fontId="0" fillId="0" borderId="12" xfId="0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8" fillId="0" borderId="12" xfId="0" applyFont="1" applyBorder="1" applyAlignment="1">
      <alignment vertical="top" wrapText="1"/>
    </xf>
    <xf numFmtId="0" fontId="8" fillId="0" borderId="2" xfId="0" applyFont="1" applyBorder="1" applyAlignment="1">
      <alignment vertical="top" wrapText="1"/>
    </xf>
    <xf numFmtId="0" fontId="16" fillId="0" borderId="1" xfId="0" applyFont="1" applyBorder="1" applyAlignment="1">
      <alignment horizontal="left" vertical="top" wrapText="1"/>
    </xf>
    <xf numFmtId="0" fontId="0" fillId="0" borderId="2" xfId="0" applyBorder="1" applyAlignment="1"/>
    <xf numFmtId="0" fontId="28" fillId="0" borderId="12" xfId="0" applyFont="1" applyBorder="1" applyAlignment="1"/>
    <xf numFmtId="0" fontId="8" fillId="0" borderId="10" xfId="0" applyNumberFormat="1" applyFont="1" applyBorder="1" applyAlignment="1">
      <alignment horizontal="center" vertical="top" wrapText="1"/>
    </xf>
    <xf numFmtId="0" fontId="7" fillId="0" borderId="1" xfId="0" applyNumberFormat="1" applyFont="1" applyBorder="1" applyAlignment="1">
      <alignment horizontal="center" vertical="top" wrapText="1"/>
    </xf>
    <xf numFmtId="0" fontId="7" fillId="0" borderId="2" xfId="0" applyNumberFormat="1" applyFont="1" applyBorder="1" applyAlignment="1">
      <alignment horizontal="center" vertical="top" wrapText="1"/>
    </xf>
    <xf numFmtId="0" fontId="8" fillId="0" borderId="15" xfId="0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0" fontId="28" fillId="0" borderId="12" xfId="0" applyFont="1" applyBorder="1" applyAlignment="1">
      <alignment vertical="top" wrapText="1"/>
    </xf>
    <xf numFmtId="0" fontId="8" fillId="0" borderId="7" xfId="0" applyFont="1" applyBorder="1" applyAlignment="1">
      <alignment horizontal="center"/>
    </xf>
    <xf numFmtId="0" fontId="8" fillId="0" borderId="1" xfId="0" applyFont="1" applyBorder="1" applyAlignment="1">
      <alignment vertical="top" wrapText="1"/>
    </xf>
    <xf numFmtId="0" fontId="28" fillId="0" borderId="2" xfId="0" applyFont="1" applyBorder="1" applyAlignment="1">
      <alignment vertical="top" wrapText="1"/>
    </xf>
    <xf numFmtId="0" fontId="8" fillId="0" borderId="6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3" fillId="0" borderId="1" xfId="0" applyFont="1" applyBorder="1" applyAlignment="1">
      <alignment horizontal="center" vertical="center" wrapText="1" shrinkToFit="1"/>
    </xf>
    <xf numFmtId="0" fontId="3" fillId="0" borderId="2" xfId="0" applyFont="1" applyBorder="1" applyAlignment="1">
      <alignment horizontal="center" vertical="center" wrapText="1" shrinkToFit="1"/>
    </xf>
    <xf numFmtId="0" fontId="3" fillId="0" borderId="0" xfId="0" applyFont="1" applyAlignment="1">
      <alignment horizontal="center"/>
    </xf>
    <xf numFmtId="0" fontId="4" fillId="0" borderId="0" xfId="0" applyFont="1" applyAlignment="1"/>
    <xf numFmtId="0" fontId="4" fillId="0" borderId="3" xfId="0" applyFont="1" applyBorder="1" applyAlignment="1"/>
    <xf numFmtId="0" fontId="3" fillId="0" borderId="1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7" fillId="2" borderId="10" xfId="0" applyFont="1" applyFill="1" applyBorder="1" applyAlignment="1">
      <alignment horizontal="left"/>
    </xf>
    <xf numFmtId="0" fontId="7" fillId="2" borderId="11" xfId="0" applyFont="1" applyFill="1" applyBorder="1" applyAlignment="1">
      <alignment horizontal="left"/>
    </xf>
    <xf numFmtId="0" fontId="7" fillId="2" borderId="14" xfId="0" applyFont="1" applyFill="1" applyBorder="1" applyAlignment="1">
      <alignment horizontal="left"/>
    </xf>
    <xf numFmtId="0" fontId="7" fillId="2" borderId="5" xfId="0" applyFont="1" applyFill="1" applyBorder="1" applyAlignment="1">
      <alignment horizontal="left"/>
    </xf>
    <xf numFmtId="0" fontId="8" fillId="0" borderId="0" xfId="0" applyFont="1" applyBorder="1" applyAlignment="1">
      <alignment horizontal="center"/>
    </xf>
    <xf numFmtId="0" fontId="7" fillId="2" borderId="10" xfId="0" applyFont="1" applyFill="1" applyBorder="1" applyAlignment="1">
      <alignment horizontal="left" vertical="center" shrinkToFit="1"/>
    </xf>
    <xf numFmtId="0" fontId="7" fillId="2" borderId="3" xfId="0" applyFont="1" applyFill="1" applyBorder="1" applyAlignment="1">
      <alignment horizontal="left" vertical="center" shrinkToFit="1"/>
    </xf>
    <xf numFmtId="0" fontId="6" fillId="0" borderId="4" xfId="0" applyFont="1" applyBorder="1" applyAlignment="1">
      <alignment horizontal="center" vertical="center" wrapText="1" shrinkToFit="1"/>
    </xf>
    <xf numFmtId="0" fontId="6" fillId="0" borderId="14" xfId="0" applyFont="1" applyBorder="1" applyAlignment="1">
      <alignment horizontal="center" vertical="center" wrapText="1" shrinkToFit="1"/>
    </xf>
    <xf numFmtId="0" fontId="6" fillId="0" borderId="5" xfId="0" applyFont="1" applyBorder="1" applyAlignment="1">
      <alignment horizontal="center" vertical="center" wrapText="1" shrinkToFit="1"/>
    </xf>
    <xf numFmtId="0" fontId="6" fillId="0" borderId="13" xfId="0" applyFont="1" applyBorder="1" applyAlignment="1">
      <alignment horizontal="center" vertical="center" wrapText="1" shrinkToFit="1"/>
    </xf>
    <xf numFmtId="0" fontId="6" fillId="0" borderId="3" xfId="0" applyFont="1" applyBorder="1" applyAlignment="1">
      <alignment horizontal="center" vertical="center" wrapText="1" shrinkToFit="1"/>
    </xf>
    <xf numFmtId="0" fontId="6" fillId="0" borderId="8" xfId="0" applyFont="1" applyBorder="1" applyAlignment="1">
      <alignment horizontal="center" vertical="center" wrapText="1" shrinkToFit="1"/>
    </xf>
    <xf numFmtId="0" fontId="23" fillId="0" borderId="1" xfId="0" applyFont="1" applyBorder="1" applyAlignment="1">
      <alignment horizontal="center" vertical="center" wrapText="1" shrinkToFit="1"/>
    </xf>
    <xf numFmtId="0" fontId="23" fillId="0" borderId="2" xfId="0" applyFont="1" applyBorder="1" applyAlignment="1">
      <alignment horizontal="center" vertical="center" wrapText="1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13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0" fillId="0" borderId="0" xfId="0"/>
    <xf numFmtId="0" fontId="0" fillId="0" borderId="7" xfId="0" applyBorder="1"/>
    <xf numFmtId="0" fontId="8" fillId="0" borderId="7" xfId="0" applyFont="1" applyBorder="1" applyAlignment="1">
      <alignment horizontal="center"/>
    </xf>
    <xf numFmtId="0" fontId="8" fillId="0" borderId="0" xfId="0" applyFont="1" applyBorder="1" applyAlignment="1">
      <alignment horizontal="center" vertical="top" wrapText="1"/>
    </xf>
    <xf numFmtId="0" fontId="27" fillId="0" borderId="7" xfId="0" applyFont="1" applyBorder="1" applyAlignment="1">
      <alignment horizontal="center" vertical="top" wrapText="1"/>
    </xf>
    <xf numFmtId="0" fontId="27" fillId="0" borderId="0" xfId="0" applyFont="1" applyBorder="1" applyAlignment="1">
      <alignment horizontal="center" vertical="top" wrapText="1"/>
    </xf>
    <xf numFmtId="0" fontId="27" fillId="0" borderId="3" xfId="0" applyFont="1" applyBorder="1" applyAlignment="1">
      <alignment horizontal="center" vertical="top" wrapText="1"/>
    </xf>
    <xf numFmtId="0" fontId="27" fillId="0" borderId="8" xfId="0" applyFont="1" applyBorder="1" applyAlignment="1">
      <alignment horizontal="center" vertical="top" wrapText="1"/>
    </xf>
    <xf numFmtId="0" fontId="8" fillId="0" borderId="10" xfId="0" applyFont="1" applyBorder="1" applyAlignment="1">
      <alignment horizontal="center" vertical="top" wrapText="1"/>
    </xf>
    <xf numFmtId="0" fontId="8" fillId="0" borderId="11" xfId="0" applyFont="1" applyBorder="1" applyAlignment="1">
      <alignment horizontal="center" vertical="top" wrapText="1"/>
    </xf>
    <xf numFmtId="0" fontId="8" fillId="0" borderId="26" xfId="0" applyFont="1" applyBorder="1" applyAlignment="1">
      <alignment horizontal="center" vertical="top" wrapText="1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1" xfId="0" applyFont="1" applyBorder="1" applyAlignment="1">
      <alignment vertical="top" wrapText="1"/>
    </xf>
    <xf numFmtId="0" fontId="0" fillId="0" borderId="12" xfId="0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8" fillId="0" borderId="14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8" fillId="0" borderId="4" xfId="0" applyFont="1" applyBorder="1" applyAlignment="1">
      <alignment horizontal="left"/>
    </xf>
    <xf numFmtId="0" fontId="8" fillId="0" borderId="14" xfId="0" applyFont="1" applyBorder="1" applyAlignment="1">
      <alignment horizontal="left"/>
    </xf>
    <xf numFmtId="0" fontId="8" fillId="0" borderId="5" xfId="0" applyFont="1" applyBorder="1" applyAlignment="1">
      <alignment horizontal="left"/>
    </xf>
    <xf numFmtId="0" fontId="7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2" borderId="26" xfId="0" applyFont="1" applyFill="1" applyBorder="1" applyAlignment="1">
      <alignment horizontal="left"/>
    </xf>
    <xf numFmtId="0" fontId="8" fillId="0" borderId="6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8" fillId="0" borderId="7" xfId="0" applyFont="1" applyBorder="1" applyAlignment="1">
      <alignment horizontal="left"/>
    </xf>
    <xf numFmtId="49" fontId="7" fillId="0" borderId="10" xfId="0" applyNumberFormat="1" applyFont="1" applyBorder="1" applyAlignment="1">
      <alignment horizontal="center" vertical="center"/>
    </xf>
    <xf numFmtId="49" fontId="7" fillId="0" borderId="11" xfId="0" applyNumberFormat="1" applyFont="1" applyBorder="1" applyAlignment="1">
      <alignment horizontal="center" vertical="center"/>
    </xf>
    <xf numFmtId="49" fontId="7" fillId="0" borderId="26" xfId="0" applyNumberFormat="1" applyFont="1" applyBorder="1" applyAlignment="1">
      <alignment horizontal="center" vertical="center"/>
    </xf>
    <xf numFmtId="0" fontId="9" fillId="0" borderId="0" xfId="0" applyFont="1" applyBorder="1" applyAlignment="1"/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8" fillId="0" borderId="13" xfId="0" applyFont="1" applyBorder="1" applyAlignment="1">
      <alignment horizontal="center" vertical="top" wrapText="1"/>
    </xf>
    <xf numFmtId="0" fontId="10" fillId="0" borderId="8" xfId="0" applyFont="1" applyBorder="1"/>
    <xf numFmtId="0" fontId="8" fillId="0" borderId="15" xfId="0" applyFont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0" fontId="8" fillId="0" borderId="21" xfId="0" applyFont="1" applyBorder="1" applyAlignment="1">
      <alignment horizontal="center"/>
    </xf>
    <xf numFmtId="0" fontId="8" fillId="0" borderId="23" xfId="0" applyFont="1" applyBorder="1" applyAlignment="1">
      <alignment horizontal="center"/>
    </xf>
    <xf numFmtId="0" fontId="7" fillId="0" borderId="10" xfId="0" applyFont="1" applyBorder="1" applyAlignment="1">
      <alignment horizontal="center" vertical="top" wrapText="1"/>
    </xf>
    <xf numFmtId="0" fontId="7" fillId="0" borderId="11" xfId="0" applyFont="1" applyBorder="1" applyAlignment="1">
      <alignment horizontal="center" vertical="top" wrapText="1"/>
    </xf>
    <xf numFmtId="0" fontId="7" fillId="0" borderId="26" xfId="0" applyFont="1" applyBorder="1" applyAlignment="1">
      <alignment horizontal="center" vertical="top" wrapText="1"/>
    </xf>
    <xf numFmtId="0" fontId="8" fillId="0" borderId="4" xfId="0" applyFont="1" applyBorder="1" applyAlignment="1">
      <alignment horizontal="left" vertical="top" wrapText="1"/>
    </xf>
    <xf numFmtId="0" fontId="8" fillId="0" borderId="14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left" vertical="top" wrapText="1"/>
    </xf>
    <xf numFmtId="0" fontId="13" fillId="0" borderId="4" xfId="0" applyFont="1" applyBorder="1" applyAlignment="1">
      <alignment horizontal="center" vertical="top" wrapText="1"/>
    </xf>
    <xf numFmtId="0" fontId="13" fillId="0" borderId="5" xfId="0" applyFont="1" applyBorder="1" applyAlignment="1">
      <alignment horizontal="center" vertical="top" wrapText="1"/>
    </xf>
    <xf numFmtId="0" fontId="24" fillId="0" borderId="4" xfId="0" applyFont="1" applyBorder="1" applyAlignment="1">
      <alignment horizontal="center" vertical="top" wrapText="1"/>
    </xf>
    <xf numFmtId="0" fontId="24" fillId="0" borderId="5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left" vertical="top" wrapText="1"/>
    </xf>
    <xf numFmtId="0" fontId="8" fillId="0" borderId="0" xfId="0" applyFont="1" applyBorder="1" applyAlignment="1">
      <alignment horizontal="left" vertical="top" wrapText="1"/>
    </xf>
    <xf numFmtId="0" fontId="8" fillId="0" borderId="7" xfId="0" applyFont="1" applyBorder="1" applyAlignment="1">
      <alignment horizontal="left" vertical="top" wrapText="1"/>
    </xf>
    <xf numFmtId="0" fontId="13" fillId="0" borderId="6" xfId="0" applyFont="1" applyBorder="1" applyAlignment="1">
      <alignment horizontal="center" vertical="top" wrapText="1"/>
    </xf>
    <xf numFmtId="0" fontId="13" fillId="0" borderId="7" xfId="0" applyFont="1" applyBorder="1" applyAlignment="1">
      <alignment horizontal="center" vertical="top" wrapText="1"/>
    </xf>
    <xf numFmtId="0" fontId="24" fillId="0" borderId="6" xfId="0" applyFont="1" applyBorder="1" applyAlignment="1">
      <alignment horizontal="center" vertical="top" wrapText="1"/>
    </xf>
    <xf numFmtId="0" fontId="24" fillId="0" borderId="7" xfId="0" applyFont="1" applyBorder="1" applyAlignment="1">
      <alignment horizontal="center" vertical="top" wrapText="1"/>
    </xf>
    <xf numFmtId="0" fontId="8" fillId="0" borderId="13" xfId="0" applyFont="1" applyBorder="1" applyAlignment="1">
      <alignment horizontal="left" vertical="top" wrapText="1"/>
    </xf>
    <xf numFmtId="0" fontId="8" fillId="0" borderId="3" xfId="0" applyFont="1" applyBorder="1" applyAlignment="1">
      <alignment horizontal="left" vertical="top" wrapText="1"/>
    </xf>
    <xf numFmtId="0" fontId="8" fillId="0" borderId="8" xfId="0" applyFont="1" applyBorder="1" applyAlignment="1">
      <alignment horizontal="left" vertical="top" wrapText="1"/>
    </xf>
    <xf numFmtId="0" fontId="13" fillId="0" borderId="13" xfId="0" applyFont="1" applyBorder="1" applyAlignment="1">
      <alignment horizontal="center" vertical="top" wrapText="1"/>
    </xf>
    <xf numFmtId="0" fontId="13" fillId="0" borderId="8" xfId="0" applyFont="1" applyBorder="1" applyAlignment="1">
      <alignment horizontal="center" vertical="top" wrapText="1"/>
    </xf>
    <xf numFmtId="0" fontId="14" fillId="0" borderId="13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7" fillId="0" borderId="10" xfId="0" applyFont="1" applyBorder="1" applyAlignment="1">
      <alignment horizontal="right" vertical="top" wrapText="1"/>
    </xf>
    <xf numFmtId="0" fontId="7" fillId="0" borderId="11" xfId="0" applyFont="1" applyBorder="1" applyAlignment="1">
      <alignment horizontal="right" vertical="top" wrapText="1"/>
    </xf>
    <xf numFmtId="0" fontId="7" fillId="0" borderId="26" xfId="0" applyFont="1" applyBorder="1" applyAlignment="1">
      <alignment horizontal="right" vertical="top" wrapText="1"/>
    </xf>
    <xf numFmtId="0" fontId="3" fillId="0" borderId="10" xfId="0" applyFont="1" applyBorder="1" applyAlignment="1">
      <alignment horizontal="center" vertical="top" wrapText="1"/>
    </xf>
    <xf numFmtId="0" fontId="3" fillId="0" borderId="26" xfId="0" applyFont="1" applyBorder="1" applyAlignment="1">
      <alignment horizontal="center" vertical="top" wrapText="1"/>
    </xf>
    <xf numFmtId="0" fontId="13" fillId="0" borderId="0" xfId="0" applyFont="1" applyBorder="1" applyAlignment="1">
      <alignment horizontal="center" vertical="top" wrapText="1"/>
    </xf>
    <xf numFmtId="0" fontId="8" fillId="0" borderId="21" xfId="0" applyFont="1" applyBorder="1" applyAlignment="1">
      <alignment horizontal="left" vertical="top" wrapText="1"/>
    </xf>
    <xf numFmtId="0" fontId="8" fillId="0" borderId="25" xfId="0" applyFont="1" applyBorder="1" applyAlignment="1">
      <alignment horizontal="left" vertical="top" wrapText="1"/>
    </xf>
    <xf numFmtId="0" fontId="8" fillId="0" borderId="23" xfId="0" applyFont="1" applyBorder="1" applyAlignment="1">
      <alignment horizontal="left" vertical="top" wrapText="1"/>
    </xf>
    <xf numFmtId="49" fontId="5" fillId="0" borderId="10" xfId="0" applyNumberFormat="1" applyFont="1" applyBorder="1" applyAlignment="1">
      <alignment horizontal="right" vertical="center"/>
    </xf>
    <xf numFmtId="49" fontId="5" fillId="0" borderId="11" xfId="0" applyNumberFormat="1" applyFont="1" applyBorder="1" applyAlignment="1">
      <alignment horizontal="right" vertical="center"/>
    </xf>
    <xf numFmtId="49" fontId="5" fillId="0" borderId="26" xfId="0" applyNumberFormat="1" applyFont="1" applyBorder="1" applyAlignment="1">
      <alignment horizontal="right" vertical="center"/>
    </xf>
    <xf numFmtId="2" fontId="14" fillId="0" borderId="10" xfId="0" applyNumberFormat="1" applyFont="1" applyBorder="1" applyAlignment="1">
      <alignment horizontal="center"/>
    </xf>
    <xf numFmtId="2" fontId="14" fillId="0" borderId="26" xfId="0" applyNumberFormat="1" applyFont="1" applyBorder="1" applyAlignment="1">
      <alignment horizontal="center"/>
    </xf>
    <xf numFmtId="0" fontId="8" fillId="0" borderId="27" xfId="0" applyFont="1" applyBorder="1" applyAlignment="1">
      <alignment horizontal="left" vertical="top" wrapText="1"/>
    </xf>
    <xf numFmtId="0" fontId="8" fillId="0" borderId="28" xfId="0" applyFont="1" applyBorder="1" applyAlignment="1">
      <alignment horizontal="left" vertical="top" wrapText="1"/>
    </xf>
    <xf numFmtId="0" fontId="8" fillId="0" borderId="29" xfId="0" applyFont="1" applyBorder="1" applyAlignment="1">
      <alignment horizontal="left" vertical="top" wrapText="1"/>
    </xf>
    <xf numFmtId="2" fontId="24" fillId="0" borderId="27" xfId="0" applyNumberFormat="1" applyFont="1" applyBorder="1" applyAlignment="1">
      <alignment horizontal="center" vertical="top" wrapText="1"/>
    </xf>
    <xf numFmtId="2" fontId="24" fillId="0" borderId="28" xfId="0" applyNumberFormat="1" applyFont="1" applyBorder="1" applyAlignment="1">
      <alignment horizontal="center" vertical="top" wrapText="1"/>
    </xf>
    <xf numFmtId="2" fontId="24" fillId="0" borderId="29" xfId="0" applyNumberFormat="1" applyFont="1" applyBorder="1" applyAlignment="1">
      <alignment horizontal="center" vertical="top" wrapText="1"/>
    </xf>
    <xf numFmtId="0" fontId="7" fillId="0" borderId="0" xfId="0" applyFont="1" applyBorder="1" applyAlignment="1">
      <alignment horizontal="center" vertical="top" wrapText="1"/>
    </xf>
    <xf numFmtId="0" fontId="8" fillId="0" borderId="0" xfId="0" applyFont="1" applyBorder="1" applyAlignment="1" applyProtection="1">
      <alignment horizontal="left"/>
      <protection locked="0"/>
    </xf>
    <xf numFmtId="0" fontId="12" fillId="0" borderId="0" xfId="0" applyFont="1" applyBorder="1" applyAlignment="1" applyProtection="1">
      <alignment horizontal="left"/>
      <protection locked="0"/>
    </xf>
    <xf numFmtId="2" fontId="24" fillId="0" borderId="10" xfId="0" applyNumberFormat="1" applyFont="1" applyBorder="1" applyAlignment="1">
      <alignment horizontal="center" vertical="top" wrapText="1"/>
    </xf>
    <xf numFmtId="2" fontId="24" fillId="0" borderId="11" xfId="0" applyNumberFormat="1" applyFont="1" applyBorder="1" applyAlignment="1">
      <alignment horizontal="center" vertical="top" wrapText="1"/>
    </xf>
    <xf numFmtId="2" fontId="24" fillId="0" borderId="26" xfId="0" applyNumberFormat="1" applyFont="1" applyBorder="1" applyAlignment="1">
      <alignment horizontal="center" vertical="top" wrapText="1"/>
    </xf>
    <xf numFmtId="1" fontId="14" fillId="0" borderId="0" xfId="0" applyNumberFormat="1" applyFont="1" applyBorder="1" applyAlignment="1">
      <alignment horizontal="center"/>
    </xf>
    <xf numFmtId="0" fontId="9" fillId="0" borderId="3" xfId="0" applyFont="1" applyBorder="1" applyAlignment="1"/>
    <xf numFmtId="2" fontId="24" fillId="0" borderId="13" xfId="0" applyNumberFormat="1" applyFont="1" applyBorder="1" applyAlignment="1">
      <alignment horizontal="center" vertical="top" wrapText="1"/>
    </xf>
    <xf numFmtId="2" fontId="24" fillId="0" borderId="3" xfId="0" applyNumberFormat="1" applyFont="1" applyBorder="1" applyAlignment="1">
      <alignment horizontal="center" vertical="top" wrapText="1"/>
    </xf>
    <xf numFmtId="2" fontId="24" fillId="0" borderId="8" xfId="0" applyNumberFormat="1" applyFont="1" applyBorder="1" applyAlignment="1">
      <alignment horizontal="center" vertical="top" wrapText="1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590550</xdr:colOff>
      <xdr:row>0</xdr:row>
      <xdr:rowOff>104775</xdr:rowOff>
    </xdr:from>
    <xdr:to>
      <xdr:col>4</xdr:col>
      <xdr:colOff>342900</xdr:colOff>
      <xdr:row>3</xdr:row>
      <xdr:rowOff>161925</xdr:rowOff>
    </xdr:to>
    <xdr:pic>
      <xdr:nvPicPr>
        <xdr:cNvPr id="441079" name="Picture 132" descr="mju_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438650" y="104775"/>
          <a:ext cx="11430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1228725</xdr:colOff>
      <xdr:row>20</xdr:row>
      <xdr:rowOff>0</xdr:rowOff>
    </xdr:from>
    <xdr:to>
      <xdr:col>2</xdr:col>
      <xdr:colOff>723900</xdr:colOff>
      <xdr:row>20</xdr:row>
      <xdr:rowOff>0</xdr:rowOff>
    </xdr:to>
    <xdr:sp macro="" textlink="">
      <xdr:nvSpPr>
        <xdr:cNvPr id="3" name="Text Box 1"/>
        <xdr:cNvSpPr txBox="1">
          <a:spLocks noChangeArrowheads="1"/>
        </xdr:cNvSpPr>
      </xdr:nvSpPr>
      <xdr:spPr bwMode="auto">
        <a:xfrm>
          <a:off x="1228725" y="6286500"/>
          <a:ext cx="333375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ข้าราชการ</a:t>
          </a:r>
        </a:p>
      </xdr:txBody>
    </xdr:sp>
    <xdr:clientData/>
  </xdr:twoCellAnchor>
  <xdr:twoCellAnchor>
    <xdr:from>
      <xdr:col>2</xdr:col>
      <xdr:colOff>923925</xdr:colOff>
      <xdr:row>20</xdr:row>
      <xdr:rowOff>0</xdr:rowOff>
    </xdr:from>
    <xdr:to>
      <xdr:col>2</xdr:col>
      <xdr:colOff>714375</xdr:colOff>
      <xdr:row>20</xdr:row>
      <xdr:rowOff>0</xdr:rowOff>
    </xdr:to>
    <xdr:sp macro="" textlink="">
      <xdr:nvSpPr>
        <xdr:cNvPr id="8" name="Text Box 6"/>
        <xdr:cNvSpPr txBox="1">
          <a:spLocks noChangeArrowheads="1"/>
        </xdr:cNvSpPr>
      </xdr:nvSpPr>
      <xdr:spPr bwMode="auto">
        <a:xfrm>
          <a:off x="4562475" y="62865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</a:t>
          </a:r>
          <a:r>
            <a:rPr lang="th-TH" sz="1400" b="0" i="0" u="none" strike="noStrike" baseline="0">
              <a:solidFill>
                <a:srgbClr val="000000"/>
              </a:solidFill>
              <a:latin typeface="Tw Cen MT"/>
            </a:rPr>
            <a:t>√</a:t>
          </a: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]  พนักงานมหาวิทยาลัย</a:t>
          </a:r>
        </a:p>
      </xdr:txBody>
    </xdr:sp>
    <xdr:clientData/>
  </xdr:twoCellAnchor>
  <xdr:twoCellAnchor>
    <xdr:from>
      <xdr:col>2</xdr:col>
      <xdr:colOff>2638425</xdr:colOff>
      <xdr:row>20</xdr:row>
      <xdr:rowOff>0</xdr:rowOff>
    </xdr:from>
    <xdr:to>
      <xdr:col>10</xdr:col>
      <xdr:colOff>0</xdr:colOff>
      <xdr:row>20</xdr:row>
      <xdr:rowOff>0</xdr:rowOff>
    </xdr:to>
    <xdr:sp macro="" textlink="">
      <xdr:nvSpPr>
        <xdr:cNvPr id="9" name="Text Box 7"/>
        <xdr:cNvSpPr txBox="1">
          <a:spLocks noChangeArrowheads="1"/>
        </xdr:cNvSpPr>
      </xdr:nvSpPr>
      <xdr:spPr bwMode="auto">
        <a:xfrm>
          <a:off x="4562475" y="6286500"/>
          <a:ext cx="575310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พนักงานมหาวิทยาลัยที่ได้รับค่าจ้างจากเงินรายได้</a:t>
          </a:r>
        </a:p>
      </xdr:txBody>
    </xdr:sp>
    <xdr:clientData/>
  </xdr:twoCellAnchor>
  <xdr:twoCellAnchor>
    <xdr:from>
      <xdr:col>0</xdr:col>
      <xdr:colOff>76200</xdr:colOff>
      <xdr:row>20</xdr:row>
      <xdr:rowOff>0</xdr:rowOff>
    </xdr:from>
    <xdr:to>
      <xdr:col>10</xdr:col>
      <xdr:colOff>0</xdr:colOff>
      <xdr:row>20</xdr:row>
      <xdr:rowOff>0</xdr:rowOff>
    </xdr:to>
    <xdr:sp macro="" textlink="">
      <xdr:nvSpPr>
        <xdr:cNvPr id="15" name="Text Box 13"/>
        <xdr:cNvSpPr txBox="1">
          <a:spLocks noChangeArrowheads="1"/>
        </xdr:cNvSpPr>
      </xdr:nvSpPr>
      <xdr:spPr bwMode="auto">
        <a:xfrm>
          <a:off x="76200" y="6286500"/>
          <a:ext cx="10239375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                          [  ]  ครั้งที่ 2/25….....  :      วันที่  1  เมษายน  ……       ถึง วันที่  30  กันยายน …….</a:t>
          </a:r>
        </a:p>
      </xdr:txBody>
    </xdr:sp>
    <xdr:clientData/>
  </xdr:twoCellAnchor>
  <xdr:twoCellAnchor>
    <xdr:from>
      <xdr:col>2</xdr:col>
      <xdr:colOff>809625</xdr:colOff>
      <xdr:row>20</xdr:row>
      <xdr:rowOff>0</xdr:rowOff>
    </xdr:from>
    <xdr:to>
      <xdr:col>10</xdr:col>
      <xdr:colOff>0</xdr:colOff>
      <xdr:row>20</xdr:row>
      <xdr:rowOff>0</xdr:rowOff>
    </xdr:to>
    <xdr:sp macro="" textlink="">
      <xdr:nvSpPr>
        <xdr:cNvPr id="17" name="Text Box 18"/>
        <xdr:cNvSpPr txBox="1">
          <a:spLocks noChangeArrowheads="1"/>
        </xdr:cNvSpPr>
      </xdr:nvSpPr>
      <xdr:spPr bwMode="auto">
        <a:xfrm>
          <a:off x="4562475" y="6286500"/>
          <a:ext cx="575310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 </a:t>
          </a:r>
          <a:r>
            <a:rPr lang="th-TH" sz="1400" b="0" i="1" u="none" strike="noStrike" baseline="0">
              <a:solidFill>
                <a:srgbClr val="000000"/>
              </a:solidFill>
              <a:latin typeface="TH Niramit AS"/>
              <a:cs typeface="TH Niramit AS"/>
            </a:rPr>
            <a:t> บุคลากร</a:t>
          </a:r>
          <a:endParaRPr lang="th-TH" sz="1400" b="0" i="0" u="none" strike="noStrike" baseline="0">
            <a:solidFill>
              <a:srgbClr val="000000"/>
            </a:solidFill>
            <a:latin typeface="TH Niramit AS"/>
            <a:cs typeface="TH Niramit AS"/>
          </a:endParaRPr>
        </a:p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                                                       </a:t>
          </a:r>
        </a:p>
      </xdr:txBody>
    </xdr:sp>
    <xdr:clientData/>
  </xdr:twoCellAnchor>
  <xdr:twoCellAnchor>
    <xdr:from>
      <xdr:col>2</xdr:col>
      <xdr:colOff>38100</xdr:colOff>
      <xdr:row>20</xdr:row>
      <xdr:rowOff>0</xdr:rowOff>
    </xdr:from>
    <xdr:to>
      <xdr:col>10</xdr:col>
      <xdr:colOff>0</xdr:colOff>
      <xdr:row>20</xdr:row>
      <xdr:rowOff>0</xdr:rowOff>
    </xdr:to>
    <xdr:sp macro="" textlink="">
      <xdr:nvSpPr>
        <xdr:cNvPr id="18" name="Text Box 19"/>
        <xdr:cNvSpPr txBox="1">
          <a:spLocks noChangeArrowheads="1"/>
        </xdr:cNvSpPr>
      </xdr:nvSpPr>
      <xdr:spPr bwMode="auto">
        <a:xfrm>
          <a:off x="3886200" y="6286500"/>
          <a:ext cx="6429375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ชื่อผู้รับการประเมิน   </a:t>
          </a:r>
          <a:r>
            <a:rPr lang="th-TH" sz="1400" b="0" i="1" u="none" strike="noStrike" baseline="0">
              <a:solidFill>
                <a:srgbClr val="000000"/>
              </a:solidFill>
              <a:latin typeface="TH Niramit AS"/>
              <a:cs typeface="TH Niramit AS"/>
            </a:rPr>
            <a:t>นางสาวมยุรี  แก้วประภา</a:t>
          </a:r>
        </a:p>
      </xdr:txBody>
    </xdr:sp>
    <xdr:clientData/>
  </xdr:twoCellAnchor>
  <xdr:twoCellAnchor>
    <xdr:from>
      <xdr:col>2</xdr:col>
      <xdr:colOff>1009650</xdr:colOff>
      <xdr:row>20</xdr:row>
      <xdr:rowOff>0</xdr:rowOff>
    </xdr:from>
    <xdr:to>
      <xdr:col>10</xdr:col>
      <xdr:colOff>0</xdr:colOff>
      <xdr:row>20</xdr:row>
      <xdr:rowOff>0</xdr:rowOff>
    </xdr:to>
    <xdr:sp macro="" textlink="">
      <xdr:nvSpPr>
        <xdr:cNvPr id="22" name="Text Box 23"/>
        <xdr:cNvSpPr txBox="1">
          <a:spLocks noChangeArrowheads="1"/>
        </xdr:cNvSpPr>
      </xdr:nvSpPr>
      <xdr:spPr bwMode="auto">
        <a:xfrm>
          <a:off x="4562475" y="6286500"/>
          <a:ext cx="575310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ข้าราชการ</a:t>
          </a:r>
        </a:p>
      </xdr:txBody>
    </xdr:sp>
    <xdr:clientData/>
  </xdr:twoCellAnchor>
  <xdr:twoCellAnchor>
    <xdr:from>
      <xdr:col>2</xdr:col>
      <xdr:colOff>1066800</xdr:colOff>
      <xdr:row>20</xdr:row>
      <xdr:rowOff>0</xdr:rowOff>
    </xdr:from>
    <xdr:to>
      <xdr:col>10</xdr:col>
      <xdr:colOff>0</xdr:colOff>
      <xdr:row>20</xdr:row>
      <xdr:rowOff>0</xdr:rowOff>
    </xdr:to>
    <xdr:sp macro="" textlink="">
      <xdr:nvSpPr>
        <xdr:cNvPr id="27" name="Text Box 28"/>
        <xdr:cNvSpPr txBox="1">
          <a:spLocks noChangeArrowheads="1"/>
        </xdr:cNvSpPr>
      </xdr:nvSpPr>
      <xdr:spPr bwMode="auto">
        <a:xfrm>
          <a:off x="4562475" y="6286500"/>
          <a:ext cx="575310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ผู้อำนวยการกอง หรือเทียบเท่า</a:t>
          </a:r>
        </a:p>
      </xdr:txBody>
    </xdr:sp>
    <xdr:clientData/>
  </xdr:twoCellAnchor>
  <xdr:twoCellAnchor>
    <xdr:from>
      <xdr:col>2</xdr:col>
      <xdr:colOff>1000125</xdr:colOff>
      <xdr:row>20</xdr:row>
      <xdr:rowOff>0</xdr:rowOff>
    </xdr:from>
    <xdr:to>
      <xdr:col>10</xdr:col>
      <xdr:colOff>0</xdr:colOff>
      <xdr:row>20</xdr:row>
      <xdr:rowOff>0</xdr:rowOff>
    </xdr:to>
    <xdr:sp macro="" textlink="">
      <xdr:nvSpPr>
        <xdr:cNvPr id="30" name="Text Box 31"/>
        <xdr:cNvSpPr txBox="1">
          <a:spLocks noChangeArrowheads="1"/>
        </xdr:cNvSpPr>
      </xdr:nvSpPr>
      <xdr:spPr bwMode="auto">
        <a:xfrm>
          <a:off x="4562475" y="6286500"/>
          <a:ext cx="575310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</a:t>
          </a:r>
        </a:p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                                                       </a:t>
          </a:r>
        </a:p>
      </xdr:txBody>
    </xdr:sp>
    <xdr:clientData/>
  </xdr:twoCellAnchor>
  <xdr:twoCellAnchor>
    <xdr:from>
      <xdr:col>2</xdr:col>
      <xdr:colOff>1143000</xdr:colOff>
      <xdr:row>20</xdr:row>
      <xdr:rowOff>0</xdr:rowOff>
    </xdr:from>
    <xdr:to>
      <xdr:col>10</xdr:col>
      <xdr:colOff>0</xdr:colOff>
      <xdr:row>20</xdr:row>
      <xdr:rowOff>0</xdr:rowOff>
    </xdr:to>
    <xdr:sp macro="" textlink="">
      <xdr:nvSpPr>
        <xdr:cNvPr id="31" name="Text Box 32"/>
        <xdr:cNvSpPr txBox="1">
          <a:spLocks noChangeArrowheads="1"/>
        </xdr:cNvSpPr>
      </xdr:nvSpPr>
      <xdr:spPr bwMode="auto">
        <a:xfrm>
          <a:off x="4562475" y="6286500"/>
          <a:ext cx="575310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บริหาร</a:t>
          </a:r>
        </a:p>
      </xdr:txBody>
    </xdr:sp>
    <xdr:clientData/>
  </xdr:twoCellAnchor>
  <xdr:twoCellAnchor>
    <xdr:from>
      <xdr:col>0</xdr:col>
      <xdr:colOff>76200</xdr:colOff>
      <xdr:row>20</xdr:row>
      <xdr:rowOff>0</xdr:rowOff>
    </xdr:from>
    <xdr:to>
      <xdr:col>10</xdr:col>
      <xdr:colOff>0</xdr:colOff>
      <xdr:row>20</xdr:row>
      <xdr:rowOff>0</xdr:rowOff>
    </xdr:to>
    <xdr:sp macro="" textlink="">
      <xdr:nvSpPr>
        <xdr:cNvPr id="34" name="Text Box 35"/>
        <xdr:cNvSpPr txBox="1">
          <a:spLocks noChangeArrowheads="1"/>
        </xdr:cNvSpPr>
      </xdr:nvSpPr>
      <xdr:spPr bwMode="auto">
        <a:xfrm>
          <a:off x="76200" y="6286500"/>
          <a:ext cx="10239375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                        </a:t>
          </a:r>
          <a:r>
            <a:rPr lang="th-TH" sz="1400" b="1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ครั้งที่ 2/25...... :   </a:t>
          </a: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  วันที่  1  เมษายน  ……       ถึง วันที่  30  กันยายน …….</a:t>
          </a:r>
        </a:p>
      </xdr:txBody>
    </xdr:sp>
    <xdr:clientData/>
  </xdr:twoCellAnchor>
  <xdr:twoCellAnchor>
    <xdr:from>
      <xdr:col>0</xdr:col>
      <xdr:colOff>809625</xdr:colOff>
      <xdr:row>20</xdr:row>
      <xdr:rowOff>0</xdr:rowOff>
    </xdr:from>
    <xdr:to>
      <xdr:col>10</xdr:col>
      <xdr:colOff>0</xdr:colOff>
      <xdr:row>20</xdr:row>
      <xdr:rowOff>0</xdr:rowOff>
    </xdr:to>
    <xdr:sp macro="" textlink="">
      <xdr:nvSpPr>
        <xdr:cNvPr id="36" name="Text Box 37"/>
        <xdr:cNvSpPr txBox="1">
          <a:spLocks noChangeArrowheads="1"/>
        </xdr:cNvSpPr>
      </xdr:nvSpPr>
      <xdr:spPr bwMode="auto">
        <a:xfrm>
          <a:off x="809625" y="6286500"/>
          <a:ext cx="950595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 </a:t>
          </a:r>
          <a:r>
            <a:rPr lang="th-TH" sz="1400" b="0" i="1" u="none" strike="noStrike" baseline="0">
              <a:solidFill>
                <a:srgbClr val="000000"/>
              </a:solidFill>
              <a:latin typeface="TH Niramit AS"/>
              <a:cs typeface="TH Niramit AS"/>
            </a:rPr>
            <a:t> บุคลากร</a:t>
          </a:r>
          <a:endParaRPr lang="th-TH" sz="1400" b="0" i="0" u="none" strike="noStrike" baseline="0">
            <a:solidFill>
              <a:srgbClr val="000000"/>
            </a:solidFill>
            <a:latin typeface="TH Niramit AS"/>
            <a:cs typeface="TH Niramit AS"/>
          </a:endParaRPr>
        </a:p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                                                       </a:t>
          </a:r>
        </a:p>
      </xdr:txBody>
    </xdr:sp>
    <xdr:clientData/>
  </xdr:twoCellAnchor>
  <xdr:twoCellAnchor>
    <xdr:from>
      <xdr:col>0</xdr:col>
      <xdr:colOff>38100</xdr:colOff>
      <xdr:row>20</xdr:row>
      <xdr:rowOff>0</xdr:rowOff>
    </xdr:from>
    <xdr:to>
      <xdr:col>10</xdr:col>
      <xdr:colOff>0</xdr:colOff>
      <xdr:row>20</xdr:row>
      <xdr:rowOff>0</xdr:rowOff>
    </xdr:to>
    <xdr:sp macro="" textlink="">
      <xdr:nvSpPr>
        <xdr:cNvPr id="37" name="Text Box 38"/>
        <xdr:cNvSpPr txBox="1">
          <a:spLocks noChangeArrowheads="1"/>
        </xdr:cNvSpPr>
      </xdr:nvSpPr>
      <xdr:spPr bwMode="auto">
        <a:xfrm>
          <a:off x="38100" y="6286500"/>
          <a:ext cx="10277475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ชื่อผู้รับการประเมิน   </a:t>
          </a:r>
          <a:r>
            <a:rPr lang="th-TH" sz="1400" b="0" i="1" u="none" strike="noStrike" baseline="0">
              <a:solidFill>
                <a:srgbClr val="000000"/>
              </a:solidFill>
              <a:latin typeface="TH Niramit AS"/>
              <a:cs typeface="TH Niramit AS"/>
            </a:rPr>
            <a:t>นางสาวมยุรี  แก้วประภา</a:t>
          </a:r>
        </a:p>
      </xdr:txBody>
    </xdr:sp>
    <xdr:clientData/>
  </xdr:twoCellAnchor>
  <xdr:twoCellAnchor>
    <xdr:from>
      <xdr:col>0</xdr:col>
      <xdr:colOff>1009650</xdr:colOff>
      <xdr:row>20</xdr:row>
      <xdr:rowOff>0</xdr:rowOff>
    </xdr:from>
    <xdr:to>
      <xdr:col>10</xdr:col>
      <xdr:colOff>0</xdr:colOff>
      <xdr:row>20</xdr:row>
      <xdr:rowOff>0</xdr:rowOff>
    </xdr:to>
    <xdr:sp macro="" textlink="">
      <xdr:nvSpPr>
        <xdr:cNvPr id="41" name="Text Box 42"/>
        <xdr:cNvSpPr txBox="1">
          <a:spLocks noChangeArrowheads="1"/>
        </xdr:cNvSpPr>
      </xdr:nvSpPr>
      <xdr:spPr bwMode="auto">
        <a:xfrm>
          <a:off x="1009650" y="6286500"/>
          <a:ext cx="9305925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ข้าราชการ</a:t>
          </a:r>
        </a:p>
      </xdr:txBody>
    </xdr:sp>
    <xdr:clientData/>
  </xdr:twoCellAnchor>
  <xdr:twoCellAnchor>
    <xdr:from>
      <xdr:col>0</xdr:col>
      <xdr:colOff>1066800</xdr:colOff>
      <xdr:row>20</xdr:row>
      <xdr:rowOff>0</xdr:rowOff>
    </xdr:from>
    <xdr:to>
      <xdr:col>10</xdr:col>
      <xdr:colOff>0</xdr:colOff>
      <xdr:row>20</xdr:row>
      <xdr:rowOff>0</xdr:rowOff>
    </xdr:to>
    <xdr:sp macro="" textlink="">
      <xdr:nvSpPr>
        <xdr:cNvPr id="46" name="Text Box 47"/>
        <xdr:cNvSpPr txBox="1">
          <a:spLocks noChangeArrowheads="1"/>
        </xdr:cNvSpPr>
      </xdr:nvSpPr>
      <xdr:spPr bwMode="auto">
        <a:xfrm>
          <a:off x="1066800" y="6286500"/>
          <a:ext cx="9248775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ผู้อำนวยการกอง หรือเทียบเท่า</a:t>
          </a:r>
        </a:p>
      </xdr:txBody>
    </xdr:sp>
    <xdr:clientData/>
  </xdr:twoCellAnchor>
  <xdr:twoCellAnchor>
    <xdr:from>
      <xdr:col>0</xdr:col>
      <xdr:colOff>1000125</xdr:colOff>
      <xdr:row>20</xdr:row>
      <xdr:rowOff>0</xdr:rowOff>
    </xdr:from>
    <xdr:to>
      <xdr:col>10</xdr:col>
      <xdr:colOff>0</xdr:colOff>
      <xdr:row>20</xdr:row>
      <xdr:rowOff>0</xdr:rowOff>
    </xdr:to>
    <xdr:sp macro="" textlink="">
      <xdr:nvSpPr>
        <xdr:cNvPr id="49" name="Text Box 50"/>
        <xdr:cNvSpPr txBox="1">
          <a:spLocks noChangeArrowheads="1"/>
        </xdr:cNvSpPr>
      </xdr:nvSpPr>
      <xdr:spPr bwMode="auto">
        <a:xfrm>
          <a:off x="1000125" y="6286500"/>
          <a:ext cx="931545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</a:t>
          </a:r>
        </a:p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                                                       </a:t>
          </a:r>
        </a:p>
      </xdr:txBody>
    </xdr:sp>
    <xdr:clientData/>
  </xdr:twoCellAnchor>
  <xdr:twoCellAnchor>
    <xdr:from>
      <xdr:col>0</xdr:col>
      <xdr:colOff>1143000</xdr:colOff>
      <xdr:row>20</xdr:row>
      <xdr:rowOff>0</xdr:rowOff>
    </xdr:from>
    <xdr:to>
      <xdr:col>10</xdr:col>
      <xdr:colOff>0</xdr:colOff>
      <xdr:row>20</xdr:row>
      <xdr:rowOff>0</xdr:rowOff>
    </xdr:to>
    <xdr:sp macro="" textlink="">
      <xdr:nvSpPr>
        <xdr:cNvPr id="50" name="Text Box 51"/>
        <xdr:cNvSpPr txBox="1">
          <a:spLocks noChangeArrowheads="1"/>
        </xdr:cNvSpPr>
      </xdr:nvSpPr>
      <xdr:spPr bwMode="auto">
        <a:xfrm>
          <a:off x="1143000" y="6286500"/>
          <a:ext cx="9172575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บริหาร</a:t>
          </a:r>
        </a:p>
      </xdr:txBody>
    </xdr:sp>
    <xdr:clientData/>
  </xdr:twoCellAnchor>
  <xdr:twoCellAnchor>
    <xdr:from>
      <xdr:col>0</xdr:col>
      <xdr:colOff>76200</xdr:colOff>
      <xdr:row>20</xdr:row>
      <xdr:rowOff>0</xdr:rowOff>
    </xdr:from>
    <xdr:to>
      <xdr:col>10</xdr:col>
      <xdr:colOff>0</xdr:colOff>
      <xdr:row>20</xdr:row>
      <xdr:rowOff>0</xdr:rowOff>
    </xdr:to>
    <xdr:sp macro="" textlink="">
      <xdr:nvSpPr>
        <xdr:cNvPr id="53" name="Text Box 54"/>
        <xdr:cNvSpPr txBox="1">
          <a:spLocks noChangeArrowheads="1"/>
        </xdr:cNvSpPr>
      </xdr:nvSpPr>
      <xdr:spPr bwMode="auto">
        <a:xfrm>
          <a:off x="76200" y="6286500"/>
          <a:ext cx="10239375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                        </a:t>
          </a:r>
          <a:r>
            <a:rPr lang="th-TH" sz="1400" b="1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ครั้งที่ 2/25...... :   </a:t>
          </a: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  วันที่  1  เมษายน  ……       ถึง วันที่  30  กันยายน …….</a:t>
          </a:r>
        </a:p>
      </xdr:txBody>
    </xdr:sp>
    <xdr:clientData/>
  </xdr:twoCellAnchor>
  <xdr:twoCellAnchor>
    <xdr:from>
      <xdr:col>0</xdr:col>
      <xdr:colOff>1238250</xdr:colOff>
      <xdr:row>20</xdr:row>
      <xdr:rowOff>0</xdr:rowOff>
    </xdr:from>
    <xdr:to>
      <xdr:col>2</xdr:col>
      <xdr:colOff>1790700</xdr:colOff>
      <xdr:row>20</xdr:row>
      <xdr:rowOff>0</xdr:rowOff>
    </xdr:to>
    <xdr:sp macro="" textlink="">
      <xdr:nvSpPr>
        <xdr:cNvPr id="54" name="Text Box 55"/>
        <xdr:cNvSpPr txBox="1">
          <a:spLocks noChangeArrowheads="1"/>
        </xdr:cNvSpPr>
      </xdr:nvSpPr>
      <xdr:spPr bwMode="auto">
        <a:xfrm>
          <a:off x="1238250" y="6286500"/>
          <a:ext cx="3324225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บริหาร</a:t>
          </a:r>
        </a:p>
      </xdr:txBody>
    </xdr:sp>
    <xdr:clientData/>
  </xdr:twoCellAnchor>
  <xdr:twoCellAnchor>
    <xdr:from>
      <xdr:col>2</xdr:col>
      <xdr:colOff>923925</xdr:colOff>
      <xdr:row>20</xdr:row>
      <xdr:rowOff>0</xdr:rowOff>
    </xdr:from>
    <xdr:to>
      <xdr:col>2</xdr:col>
      <xdr:colOff>714375</xdr:colOff>
      <xdr:row>20</xdr:row>
      <xdr:rowOff>0</xdr:rowOff>
    </xdr:to>
    <xdr:sp macro="" textlink="">
      <xdr:nvSpPr>
        <xdr:cNvPr id="55" name="Text Box 56"/>
        <xdr:cNvSpPr txBox="1">
          <a:spLocks noChangeArrowheads="1"/>
        </xdr:cNvSpPr>
      </xdr:nvSpPr>
      <xdr:spPr bwMode="auto">
        <a:xfrm>
          <a:off x="4562475" y="62865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√ ]  วิชาชีพเฉพาะหรือเชี่ยวชาญเฉพาะ</a:t>
          </a:r>
        </a:p>
      </xdr:txBody>
    </xdr:sp>
    <xdr:clientData/>
  </xdr:twoCellAnchor>
  <xdr:twoCellAnchor>
    <xdr:from>
      <xdr:col>2</xdr:col>
      <xdr:colOff>3324225</xdr:colOff>
      <xdr:row>20</xdr:row>
      <xdr:rowOff>0</xdr:rowOff>
    </xdr:from>
    <xdr:to>
      <xdr:col>10</xdr:col>
      <xdr:colOff>0</xdr:colOff>
      <xdr:row>20</xdr:row>
      <xdr:rowOff>0</xdr:rowOff>
    </xdr:to>
    <xdr:sp macro="" textlink="">
      <xdr:nvSpPr>
        <xdr:cNvPr id="56" name="Text Box 57"/>
        <xdr:cNvSpPr txBox="1">
          <a:spLocks noChangeArrowheads="1"/>
        </xdr:cNvSpPr>
      </xdr:nvSpPr>
      <xdr:spPr bwMode="auto">
        <a:xfrm>
          <a:off x="4562475" y="6286500"/>
          <a:ext cx="575310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 ]  ทั่วไป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4"/>
  <sheetViews>
    <sheetView tabSelected="1" topLeftCell="A88" zoomScale="89" zoomScaleNormal="89" workbookViewId="0">
      <selection activeCell="L101" sqref="L101"/>
    </sheetView>
  </sheetViews>
  <sheetFormatPr defaultColWidth="9" defaultRowHeight="24.75"/>
  <cols>
    <col min="1" max="1" width="40.28515625" style="1" customWidth="1"/>
    <col min="2" max="2" width="10.28515625" style="1" customWidth="1"/>
    <col min="3" max="3" width="9.42578125" style="1" customWidth="1"/>
    <col min="4" max="4" width="8.85546875" style="1" customWidth="1"/>
    <col min="5" max="5" width="8.42578125" style="1" customWidth="1"/>
    <col min="6" max="6" width="9.42578125" style="1" customWidth="1"/>
    <col min="7" max="7" width="14.5703125" style="1" customWidth="1"/>
    <col min="8" max="8" width="10.85546875" style="1" customWidth="1"/>
    <col min="9" max="9" width="10.42578125" style="1" customWidth="1"/>
    <col min="10" max="10" width="12.7109375" style="1" customWidth="1"/>
    <col min="11" max="16384" width="9" style="1"/>
  </cols>
  <sheetData>
    <row r="1" spans="1:10">
      <c r="J1" s="2" t="s">
        <v>102</v>
      </c>
    </row>
    <row r="5" spans="1:10">
      <c r="A5" s="198" t="s">
        <v>0</v>
      </c>
      <c r="B5" s="198"/>
      <c r="C5" s="198"/>
      <c r="D5" s="198"/>
      <c r="E5" s="198"/>
      <c r="F5" s="198"/>
      <c r="G5" s="198"/>
      <c r="H5" s="198"/>
      <c r="I5" s="198"/>
      <c r="J5" s="198"/>
    </row>
    <row r="6" spans="1:10">
      <c r="A6" s="198" t="s">
        <v>1</v>
      </c>
      <c r="B6" s="198"/>
      <c r="C6" s="198"/>
      <c r="D6" s="198"/>
      <c r="E6" s="198"/>
      <c r="F6" s="198"/>
      <c r="G6" s="198"/>
      <c r="H6" s="198"/>
      <c r="I6" s="198"/>
      <c r="J6" s="198"/>
    </row>
    <row r="7" spans="1:10">
      <c r="A7" s="199" t="s">
        <v>2</v>
      </c>
      <c r="B7" s="199"/>
      <c r="C7" s="199"/>
      <c r="D7" s="199"/>
      <c r="E7" s="199"/>
      <c r="F7" s="199"/>
      <c r="G7" s="199"/>
      <c r="H7" s="199"/>
      <c r="I7" s="199"/>
      <c r="J7" s="199"/>
    </row>
    <row r="8" spans="1:10">
      <c r="A8" s="137" t="s">
        <v>116</v>
      </c>
      <c r="B8" s="3"/>
      <c r="C8" s="137" t="s">
        <v>117</v>
      </c>
      <c r="D8" s="3"/>
      <c r="E8" s="3"/>
      <c r="F8" s="3"/>
      <c r="G8" s="137"/>
      <c r="H8" s="137" t="s">
        <v>91</v>
      </c>
      <c r="I8" s="3"/>
      <c r="J8" s="3"/>
    </row>
    <row r="9" spans="1:10">
      <c r="A9" s="4" t="s">
        <v>92</v>
      </c>
      <c r="B9" s="4"/>
      <c r="C9" s="5" t="s">
        <v>101</v>
      </c>
      <c r="D9" s="5"/>
      <c r="E9" s="5"/>
      <c r="F9" s="5"/>
      <c r="G9" s="5" t="s">
        <v>95</v>
      </c>
      <c r="H9" s="5"/>
      <c r="I9" s="5"/>
      <c r="J9" s="5"/>
    </row>
    <row r="10" spans="1:10">
      <c r="A10" s="5" t="s">
        <v>99</v>
      </c>
      <c r="B10" s="4"/>
      <c r="C10" s="5" t="s">
        <v>94</v>
      </c>
      <c r="D10" s="5"/>
      <c r="E10" s="5"/>
      <c r="F10" s="5"/>
      <c r="G10" s="5" t="s">
        <v>96</v>
      </c>
      <c r="H10" s="5"/>
      <c r="I10" s="5"/>
      <c r="J10" s="5"/>
    </row>
    <row r="11" spans="1:10">
      <c r="A11" s="4"/>
      <c r="B11" s="4"/>
      <c r="C11" s="5"/>
      <c r="D11" s="5"/>
      <c r="E11" s="5"/>
      <c r="F11" s="5"/>
      <c r="G11" s="5"/>
      <c r="H11" s="5"/>
      <c r="I11" s="5"/>
      <c r="J11" s="5"/>
    </row>
    <row r="12" spans="1:10">
      <c r="A12" s="4" t="s">
        <v>93</v>
      </c>
      <c r="B12" s="4"/>
      <c r="C12" s="5" t="s">
        <v>97</v>
      </c>
      <c r="D12" s="5"/>
      <c r="E12" s="5"/>
      <c r="F12" s="5"/>
      <c r="G12" s="5" t="s">
        <v>98</v>
      </c>
      <c r="H12" s="5"/>
      <c r="I12" s="5"/>
      <c r="J12" s="5"/>
    </row>
    <row r="13" spans="1:10">
      <c r="A13" s="4"/>
      <c r="B13" s="4"/>
      <c r="C13" s="5"/>
      <c r="D13" s="5"/>
      <c r="E13" s="5"/>
      <c r="F13" s="5"/>
      <c r="G13" s="5"/>
      <c r="H13" s="5"/>
      <c r="I13" s="5"/>
      <c r="J13" s="5"/>
    </row>
    <row r="14" spans="1:10">
      <c r="A14" s="138" t="s">
        <v>151</v>
      </c>
      <c r="B14" s="138"/>
      <c r="C14" s="3"/>
      <c r="D14" s="3"/>
      <c r="E14" s="3"/>
      <c r="F14" s="3"/>
      <c r="G14" s="3"/>
      <c r="H14" s="3"/>
      <c r="I14" s="3"/>
      <c r="J14" s="3"/>
    </row>
    <row r="15" spans="1:10">
      <c r="A15" s="3"/>
      <c r="B15" s="3"/>
      <c r="C15" s="3"/>
      <c r="D15" s="3"/>
      <c r="E15" s="3"/>
      <c r="F15" s="3"/>
      <c r="G15" s="3"/>
      <c r="H15" s="3"/>
      <c r="I15" s="3"/>
      <c r="J15" s="3"/>
    </row>
    <row r="16" spans="1:10">
      <c r="A16" s="137" t="s">
        <v>141</v>
      </c>
      <c r="B16" s="3"/>
      <c r="C16" s="3"/>
      <c r="D16" s="151"/>
      <c r="E16" s="151" t="s">
        <v>118</v>
      </c>
      <c r="F16" s="151"/>
      <c r="G16" s="3"/>
      <c r="H16" s="3"/>
      <c r="I16" s="3"/>
      <c r="J16" s="130"/>
    </row>
    <row r="17" spans="1:10">
      <c r="A17" s="3"/>
      <c r="B17" s="3"/>
      <c r="C17" s="3"/>
      <c r="D17" s="3"/>
      <c r="E17" s="3"/>
      <c r="F17" s="3"/>
      <c r="G17" s="3"/>
      <c r="H17" s="3"/>
      <c r="I17" s="3"/>
      <c r="J17" s="3"/>
    </row>
    <row r="18" spans="1:10">
      <c r="A18" s="3"/>
      <c r="B18" s="3"/>
      <c r="C18" s="3"/>
      <c r="D18" s="3"/>
      <c r="E18" s="3"/>
      <c r="F18" s="3"/>
      <c r="G18" s="3"/>
      <c r="H18" s="3"/>
      <c r="I18" s="3"/>
      <c r="J18" s="3"/>
    </row>
    <row r="19" spans="1:10">
      <c r="A19" s="3"/>
      <c r="B19" s="3"/>
      <c r="C19" s="3"/>
      <c r="D19" s="3"/>
      <c r="E19" s="3"/>
      <c r="F19" s="3"/>
      <c r="G19" s="3"/>
      <c r="H19" s="3"/>
      <c r="I19" s="3"/>
      <c r="J19" s="3"/>
    </row>
    <row r="20" spans="1:10">
      <c r="A20" s="3"/>
      <c r="B20" s="3"/>
      <c r="C20" s="3"/>
      <c r="D20" s="3"/>
      <c r="E20" s="3"/>
      <c r="F20" s="3"/>
      <c r="G20" s="3"/>
      <c r="H20" s="3"/>
      <c r="I20" s="3"/>
      <c r="J20" s="3"/>
    </row>
    <row r="21" spans="1:10">
      <c r="A21" s="3"/>
      <c r="B21" s="3"/>
      <c r="C21" s="3"/>
      <c r="D21" s="3"/>
      <c r="E21" s="3"/>
      <c r="F21" s="3"/>
      <c r="G21" s="3"/>
      <c r="H21" s="3"/>
      <c r="I21" s="3"/>
      <c r="J21" s="3"/>
    </row>
    <row r="22" spans="1:10">
      <c r="A22" s="200" t="s">
        <v>3</v>
      </c>
      <c r="B22" s="200"/>
      <c r="C22" s="200"/>
      <c r="D22" s="200"/>
      <c r="E22" s="200"/>
      <c r="F22" s="200"/>
      <c r="G22" s="200"/>
      <c r="H22" s="200"/>
      <c r="I22" s="200"/>
      <c r="J22" s="200"/>
    </row>
    <row r="23" spans="1:10" ht="49.5">
      <c r="A23" s="201" t="s">
        <v>4</v>
      </c>
      <c r="B23" s="216" t="s">
        <v>5</v>
      </c>
      <c r="C23" s="210" t="s">
        <v>6</v>
      </c>
      <c r="D23" s="211"/>
      <c r="E23" s="212"/>
      <c r="F23" s="218" t="s">
        <v>7</v>
      </c>
      <c r="G23" s="219"/>
      <c r="H23" s="196" t="s">
        <v>8</v>
      </c>
      <c r="I23" s="196" t="s">
        <v>9</v>
      </c>
      <c r="J23" s="6" t="s">
        <v>10</v>
      </c>
    </row>
    <row r="24" spans="1:10" ht="24.75" customHeight="1">
      <c r="A24" s="202"/>
      <c r="B24" s="217"/>
      <c r="C24" s="213"/>
      <c r="D24" s="214"/>
      <c r="E24" s="215"/>
      <c r="F24" s="220"/>
      <c r="G24" s="221"/>
      <c r="H24" s="197"/>
      <c r="I24" s="197"/>
      <c r="J24" s="7" t="s">
        <v>11</v>
      </c>
    </row>
    <row r="25" spans="1:10" s="9" customFormat="1" ht="18.95" customHeight="1">
      <c r="A25" s="208" t="s">
        <v>12</v>
      </c>
      <c r="B25" s="209"/>
      <c r="C25" s="209"/>
      <c r="D25" s="8"/>
      <c r="E25" s="8"/>
      <c r="F25" s="8"/>
      <c r="G25" s="8"/>
      <c r="H25" s="8"/>
      <c r="I25" s="8"/>
      <c r="J25" s="152"/>
    </row>
    <row r="26" spans="1:10" s="9" customFormat="1" ht="18.95" customHeight="1">
      <c r="A26" s="156" t="s">
        <v>119</v>
      </c>
      <c r="B26" s="15">
        <v>3</v>
      </c>
      <c r="C26" s="194" t="s">
        <v>100</v>
      </c>
      <c r="D26" s="207"/>
      <c r="E26" s="207"/>
      <c r="F26" s="16"/>
      <c r="G26" s="18"/>
      <c r="H26" s="131">
        <v>10</v>
      </c>
      <c r="I26" s="18">
        <v>5</v>
      </c>
      <c r="J26" s="18">
        <f>SUM(H26*I26)</f>
        <v>50</v>
      </c>
    </row>
    <row r="27" spans="1:10" s="9" customFormat="1" ht="18.95" customHeight="1">
      <c r="A27" s="156" t="s">
        <v>120</v>
      </c>
      <c r="B27" s="15"/>
      <c r="C27" s="16"/>
      <c r="D27" s="17"/>
      <c r="E27" s="18"/>
      <c r="F27" s="16"/>
      <c r="G27" s="18"/>
      <c r="H27" s="131"/>
      <c r="I27" s="18"/>
      <c r="J27" s="18"/>
    </row>
    <row r="28" spans="1:10" s="9" customFormat="1" ht="18.95" customHeight="1">
      <c r="A28" s="156"/>
      <c r="B28" s="15"/>
      <c r="C28" s="16"/>
      <c r="D28" s="17"/>
      <c r="E28" s="18"/>
      <c r="F28" s="16"/>
      <c r="G28" s="18"/>
      <c r="H28" s="131"/>
      <c r="I28" s="18"/>
      <c r="J28" s="18"/>
    </row>
    <row r="29" spans="1:10" s="9" customFormat="1" ht="18.95" customHeight="1">
      <c r="A29" s="156"/>
      <c r="B29" s="15"/>
      <c r="C29" s="16"/>
      <c r="D29" s="17"/>
      <c r="E29" s="18"/>
      <c r="F29" s="16"/>
      <c r="G29" s="18"/>
      <c r="H29" s="131"/>
      <c r="I29" s="18"/>
      <c r="J29" s="18"/>
    </row>
    <row r="30" spans="1:10" s="9" customFormat="1" ht="18.95" customHeight="1">
      <c r="A30" s="155"/>
      <c r="B30" s="38"/>
      <c r="C30" s="157"/>
      <c r="D30" s="154"/>
      <c r="E30" s="20"/>
      <c r="F30" s="157"/>
      <c r="G30" s="20"/>
      <c r="H30" s="19"/>
      <c r="I30" s="20"/>
      <c r="J30" s="20"/>
    </row>
    <row r="31" spans="1:10" s="9" customFormat="1" ht="18.95" customHeight="1">
      <c r="A31" s="156" t="s">
        <v>121</v>
      </c>
      <c r="B31" s="15">
        <v>3</v>
      </c>
      <c r="C31" s="194" t="s">
        <v>15</v>
      </c>
      <c r="D31" s="207"/>
      <c r="E31" s="207"/>
      <c r="F31" s="16"/>
      <c r="G31" s="18"/>
      <c r="H31" s="131">
        <v>10</v>
      </c>
      <c r="I31" s="18">
        <v>5</v>
      </c>
      <c r="J31" s="18">
        <f>SUM(H31*I31)</f>
        <v>50</v>
      </c>
    </row>
    <row r="32" spans="1:10" s="9" customFormat="1" ht="18.95" customHeight="1">
      <c r="A32" s="156" t="s">
        <v>122</v>
      </c>
      <c r="B32" s="15"/>
      <c r="C32" s="16"/>
      <c r="D32" s="17"/>
      <c r="E32" s="18"/>
      <c r="F32" s="16"/>
      <c r="G32" s="18"/>
      <c r="H32" s="131"/>
      <c r="I32" s="18"/>
      <c r="J32" s="18"/>
    </row>
    <row r="33" spans="1:10" s="9" customFormat="1" ht="18.95" customHeight="1">
      <c r="A33" s="156"/>
      <c r="B33" s="15"/>
      <c r="C33" s="16"/>
      <c r="D33" s="17"/>
      <c r="E33" s="18"/>
      <c r="F33" s="16"/>
      <c r="G33" s="18"/>
      <c r="H33" s="131"/>
      <c r="I33" s="18"/>
      <c r="J33" s="18"/>
    </row>
    <row r="34" spans="1:10" s="9" customFormat="1" ht="18.95" customHeight="1">
      <c r="A34" s="156"/>
      <c r="B34" s="15"/>
      <c r="C34" s="16"/>
      <c r="D34" s="17"/>
      <c r="E34" s="18"/>
      <c r="F34" s="16"/>
      <c r="G34" s="18"/>
      <c r="H34" s="131"/>
      <c r="I34" s="18"/>
      <c r="J34" s="18"/>
    </row>
    <row r="35" spans="1:10" s="9" customFormat="1" ht="18.95" customHeight="1">
      <c r="A35" s="155"/>
      <c r="B35" s="38"/>
      <c r="C35" s="157"/>
      <c r="D35" s="154"/>
      <c r="E35" s="20"/>
      <c r="F35" s="157"/>
      <c r="G35" s="20"/>
      <c r="H35" s="19"/>
      <c r="I35" s="20"/>
      <c r="J35" s="20"/>
    </row>
    <row r="36" spans="1:10" s="9" customFormat="1" ht="18.95" customHeight="1">
      <c r="A36" s="156" t="s">
        <v>123</v>
      </c>
      <c r="B36" s="15">
        <v>3</v>
      </c>
      <c r="C36" s="194" t="s">
        <v>100</v>
      </c>
      <c r="D36" s="207"/>
      <c r="E36" s="207"/>
      <c r="F36" s="16"/>
      <c r="G36" s="18"/>
      <c r="H36" s="131">
        <v>10</v>
      </c>
      <c r="I36" s="18">
        <v>5</v>
      </c>
      <c r="J36" s="18">
        <f>SUM(H36*I36)</f>
        <v>50</v>
      </c>
    </row>
    <row r="37" spans="1:10" s="9" customFormat="1" ht="18.95" customHeight="1">
      <c r="A37" s="156" t="s">
        <v>124</v>
      </c>
      <c r="B37" s="15"/>
      <c r="C37" s="16"/>
      <c r="D37" s="17"/>
      <c r="E37" s="18"/>
      <c r="F37" s="16"/>
      <c r="G37" s="18"/>
      <c r="H37" s="131"/>
      <c r="I37" s="18"/>
      <c r="J37" s="18"/>
    </row>
    <row r="38" spans="1:10" s="9" customFormat="1" ht="18.95" customHeight="1">
      <c r="A38" s="156"/>
      <c r="B38" s="15"/>
      <c r="C38" s="16"/>
      <c r="D38" s="17"/>
      <c r="E38" s="18"/>
      <c r="F38" s="16"/>
      <c r="G38" s="18"/>
      <c r="H38" s="131"/>
      <c r="I38" s="18"/>
      <c r="J38" s="18"/>
    </row>
    <row r="39" spans="1:10" s="9" customFormat="1" ht="18.95" customHeight="1">
      <c r="A39" s="156"/>
      <c r="B39" s="15"/>
      <c r="C39" s="16"/>
      <c r="D39" s="17"/>
      <c r="E39" s="18"/>
      <c r="F39" s="16"/>
      <c r="G39" s="18"/>
      <c r="H39" s="131"/>
      <c r="I39" s="18"/>
      <c r="J39" s="18"/>
    </row>
    <row r="40" spans="1:10" s="9" customFormat="1" ht="18.95" customHeight="1">
      <c r="A40" s="155"/>
      <c r="B40" s="38"/>
      <c r="C40" s="157"/>
      <c r="D40" s="154"/>
      <c r="E40" s="20"/>
      <c r="F40" s="157"/>
      <c r="G40" s="20"/>
      <c r="H40" s="19"/>
      <c r="I40" s="20"/>
      <c r="J40" s="20"/>
    </row>
    <row r="41" spans="1:10" s="9" customFormat="1" ht="18.95" customHeight="1">
      <c r="A41" s="156" t="s">
        <v>125</v>
      </c>
      <c r="B41" s="15">
        <v>3</v>
      </c>
      <c r="C41" s="194" t="s">
        <v>100</v>
      </c>
      <c r="D41" s="207"/>
      <c r="E41" s="207"/>
      <c r="F41" s="16"/>
      <c r="G41" s="18"/>
      <c r="H41" s="131">
        <v>10</v>
      </c>
      <c r="I41" s="18">
        <v>5</v>
      </c>
      <c r="J41" s="18">
        <f>SUM(H41*I41)</f>
        <v>50</v>
      </c>
    </row>
    <row r="42" spans="1:10" s="9" customFormat="1" ht="18.95" customHeight="1">
      <c r="A42" s="156"/>
      <c r="B42" s="15"/>
      <c r="C42" s="16"/>
      <c r="D42" s="17"/>
      <c r="E42" s="18"/>
      <c r="F42" s="16"/>
      <c r="G42" s="18"/>
      <c r="H42" s="131"/>
      <c r="I42" s="18"/>
      <c r="J42" s="18"/>
    </row>
    <row r="43" spans="1:10" s="9" customFormat="1" ht="18.95" customHeight="1">
      <c r="A43" s="156"/>
      <c r="B43" s="15"/>
      <c r="C43" s="16"/>
      <c r="D43" s="17"/>
      <c r="E43" s="18"/>
      <c r="F43" s="16"/>
      <c r="G43" s="18"/>
      <c r="H43" s="131"/>
      <c r="I43" s="18"/>
      <c r="J43" s="18"/>
    </row>
    <row r="44" spans="1:10" s="9" customFormat="1" ht="18.95" customHeight="1">
      <c r="A44" s="156"/>
      <c r="B44" s="15"/>
      <c r="C44" s="16"/>
      <c r="D44" s="17"/>
      <c r="E44" s="18"/>
      <c r="F44" s="16"/>
      <c r="G44" s="18"/>
      <c r="H44" s="131"/>
      <c r="I44" s="18"/>
      <c r="J44" s="18"/>
    </row>
    <row r="45" spans="1:10" s="9" customFormat="1" ht="18.95" customHeight="1">
      <c r="A45" s="155"/>
      <c r="B45" s="38"/>
      <c r="C45" s="157"/>
      <c r="D45" s="154"/>
      <c r="E45" s="20"/>
      <c r="F45" s="157"/>
      <c r="G45" s="20"/>
      <c r="H45" s="19"/>
      <c r="I45" s="20"/>
      <c r="J45" s="20"/>
    </row>
    <row r="46" spans="1:10" s="9" customFormat="1" ht="18.95" customHeight="1">
      <c r="A46" s="230" t="s">
        <v>13</v>
      </c>
      <c r="B46" s="231"/>
      <c r="C46" s="231"/>
      <c r="D46" s="231"/>
      <c r="E46" s="231"/>
      <c r="F46" s="231"/>
      <c r="G46" s="231"/>
      <c r="H46" s="231"/>
      <c r="I46" s="232"/>
      <c r="J46" s="21">
        <f>SUM(J26:J45)/5</f>
        <v>40</v>
      </c>
    </row>
    <row r="47" spans="1:10" ht="49.5">
      <c r="A47" s="201" t="s">
        <v>4</v>
      </c>
      <c r="B47" s="216" t="s">
        <v>5</v>
      </c>
      <c r="C47" s="210" t="s">
        <v>6</v>
      </c>
      <c r="D47" s="211"/>
      <c r="E47" s="212"/>
      <c r="F47" s="218" t="s">
        <v>7</v>
      </c>
      <c r="G47" s="219"/>
      <c r="H47" s="196" t="s">
        <v>8</v>
      </c>
      <c r="I47" s="196" t="s">
        <v>9</v>
      </c>
      <c r="J47" s="6" t="s">
        <v>10</v>
      </c>
    </row>
    <row r="48" spans="1:10" ht="27" customHeight="1">
      <c r="A48" s="202"/>
      <c r="B48" s="217"/>
      <c r="C48" s="213"/>
      <c r="D48" s="214"/>
      <c r="E48" s="215"/>
      <c r="F48" s="220"/>
      <c r="G48" s="221"/>
      <c r="H48" s="197"/>
      <c r="I48" s="197"/>
      <c r="J48" s="7" t="s">
        <v>11</v>
      </c>
    </row>
    <row r="49" spans="1:10" s="9" customFormat="1" ht="22.5">
      <c r="A49" s="22" t="s">
        <v>14</v>
      </c>
      <c r="B49" s="23"/>
      <c r="C49" s="24"/>
      <c r="D49" s="24"/>
      <c r="E49" s="24"/>
      <c r="F49" s="169"/>
      <c r="G49" s="169"/>
      <c r="H49" s="24"/>
      <c r="I49" s="24"/>
      <c r="J49" s="153"/>
    </row>
    <row r="50" spans="1:10" s="9" customFormat="1" ht="24.75" customHeight="1">
      <c r="A50" s="177" t="s">
        <v>126</v>
      </c>
      <c r="B50" s="15">
        <v>3</v>
      </c>
      <c r="C50" s="194" t="s">
        <v>100</v>
      </c>
      <c r="D50" s="207"/>
      <c r="E50" s="224"/>
      <c r="F50" s="233"/>
      <c r="G50" s="234"/>
      <c r="H50" s="12"/>
      <c r="I50" s="13"/>
      <c r="J50" s="31"/>
    </row>
    <row r="51" spans="1:10" s="9" customFormat="1" ht="24.75" customHeight="1">
      <c r="A51" s="180"/>
      <c r="B51" s="15"/>
      <c r="C51" s="194"/>
      <c r="D51" s="222"/>
      <c r="E51" s="223"/>
      <c r="F51" s="194"/>
      <c r="G51" s="224"/>
      <c r="H51" s="18">
        <v>5</v>
      </c>
      <c r="I51" s="131">
        <v>5</v>
      </c>
      <c r="J51" s="166">
        <f>H51*I51</f>
        <v>25</v>
      </c>
    </row>
    <row r="52" spans="1:10" s="9" customFormat="1" ht="24.75" customHeight="1">
      <c r="A52" s="178"/>
      <c r="B52" s="15"/>
      <c r="C52" s="30"/>
      <c r="D52" s="132"/>
      <c r="E52" s="132"/>
      <c r="F52" s="30"/>
      <c r="G52" s="32"/>
      <c r="H52" s="18"/>
      <c r="I52" s="131"/>
      <c r="J52" s="166"/>
    </row>
    <row r="53" spans="1:10" s="9" customFormat="1" ht="21.75" customHeight="1">
      <c r="A53" s="179"/>
      <c r="B53" s="38"/>
      <c r="C53" s="158"/>
      <c r="D53" s="159"/>
      <c r="E53" s="159"/>
      <c r="F53" s="158"/>
      <c r="G53" s="160"/>
      <c r="H53" s="20"/>
      <c r="I53" s="19"/>
      <c r="J53" s="170"/>
    </row>
    <row r="54" spans="1:10" s="9" customFormat="1" ht="24.75" customHeight="1">
      <c r="A54" s="177" t="s">
        <v>127</v>
      </c>
      <c r="B54" s="15">
        <v>3</v>
      </c>
      <c r="C54" s="233" t="s">
        <v>100</v>
      </c>
      <c r="D54" s="238"/>
      <c r="E54" s="234"/>
      <c r="F54" s="194"/>
      <c r="G54" s="224"/>
      <c r="H54" s="13"/>
      <c r="I54" s="12"/>
      <c r="J54" s="14"/>
    </row>
    <row r="55" spans="1:10" s="9" customFormat="1" ht="24.75" customHeight="1">
      <c r="A55" s="180" t="s">
        <v>128</v>
      </c>
      <c r="B55" s="15"/>
      <c r="C55" s="194"/>
      <c r="D55" s="207"/>
      <c r="E55" s="224"/>
      <c r="F55" s="30"/>
      <c r="G55" s="32"/>
      <c r="H55" s="131">
        <v>5</v>
      </c>
      <c r="I55" s="18">
        <v>5</v>
      </c>
      <c r="J55" s="166">
        <f>H55*I55</f>
        <v>25</v>
      </c>
    </row>
    <row r="56" spans="1:10" s="9" customFormat="1" ht="24.75" customHeight="1">
      <c r="A56" s="181"/>
      <c r="B56" s="15"/>
      <c r="C56" s="30"/>
      <c r="D56" s="132"/>
      <c r="E56" s="32"/>
      <c r="F56" s="30"/>
      <c r="G56" s="32"/>
      <c r="H56" s="131"/>
      <c r="I56" s="18"/>
      <c r="J56" s="166"/>
    </row>
    <row r="57" spans="1:10" s="9" customFormat="1">
      <c r="A57" s="230" t="s">
        <v>16</v>
      </c>
      <c r="B57" s="231"/>
      <c r="C57" s="231"/>
      <c r="D57" s="231"/>
      <c r="E57" s="231"/>
      <c r="F57" s="231"/>
      <c r="G57" s="231"/>
      <c r="H57" s="231"/>
      <c r="I57" s="232"/>
      <c r="J57" s="21">
        <f>SUM(J50:J56)/5</f>
        <v>10</v>
      </c>
    </row>
    <row r="58" spans="1:10" s="9" customFormat="1" ht="21.95" customHeight="1">
      <c r="A58" s="203" t="s">
        <v>103</v>
      </c>
      <c r="B58" s="204"/>
      <c r="C58" s="205"/>
      <c r="D58" s="205"/>
      <c r="E58" s="205"/>
      <c r="F58" s="204"/>
      <c r="G58" s="204"/>
      <c r="H58" s="204"/>
      <c r="I58" s="204"/>
      <c r="J58" s="206"/>
    </row>
    <row r="59" spans="1:10" s="9" customFormat="1" ht="21.95" customHeight="1">
      <c r="A59" s="174" t="s">
        <v>114</v>
      </c>
      <c r="B59" s="10"/>
      <c r="C59" s="233"/>
      <c r="D59" s="238"/>
      <c r="E59" s="234"/>
      <c r="F59" s="238"/>
      <c r="G59" s="239"/>
      <c r="H59" s="139"/>
      <c r="I59" s="167"/>
      <c r="J59" s="31"/>
    </row>
    <row r="60" spans="1:10" s="9" customFormat="1" ht="21.95" customHeight="1">
      <c r="A60" s="165" t="s">
        <v>129</v>
      </c>
      <c r="B60" s="15">
        <v>3</v>
      </c>
      <c r="C60" s="194" t="s">
        <v>15</v>
      </c>
      <c r="D60" s="207"/>
      <c r="E60" s="224"/>
      <c r="F60" s="225" t="s">
        <v>115</v>
      </c>
      <c r="G60" s="226"/>
      <c r="H60" s="161">
        <v>4</v>
      </c>
      <c r="I60" s="17">
        <v>5</v>
      </c>
      <c r="J60" s="166">
        <f>H60*I60</f>
        <v>20</v>
      </c>
    </row>
    <row r="61" spans="1:10" s="9" customFormat="1" ht="21.95" customHeight="1">
      <c r="A61" s="162" t="s">
        <v>130</v>
      </c>
      <c r="B61" s="15"/>
      <c r="C61" s="30"/>
      <c r="D61" s="132"/>
      <c r="E61" s="32"/>
      <c r="F61" s="227"/>
      <c r="G61" s="226"/>
      <c r="H61" s="161"/>
      <c r="I61" s="17"/>
      <c r="J61" s="166"/>
    </row>
    <row r="62" spans="1:10" s="9" customFormat="1" ht="21.95" customHeight="1">
      <c r="A62" s="162"/>
      <c r="B62" s="15"/>
      <c r="C62" s="30"/>
      <c r="D62" s="132"/>
      <c r="E62" s="191"/>
      <c r="F62" s="227"/>
      <c r="G62" s="226"/>
      <c r="H62" s="161"/>
      <c r="I62" s="17"/>
      <c r="J62" s="166"/>
    </row>
    <row r="63" spans="1:10" s="9" customFormat="1" ht="21.95" customHeight="1">
      <c r="A63" s="163"/>
      <c r="B63" s="38"/>
      <c r="C63" s="157"/>
      <c r="D63" s="154"/>
      <c r="E63" s="20"/>
      <c r="F63" s="228"/>
      <c r="G63" s="229"/>
      <c r="H63" s="25"/>
      <c r="I63" s="168"/>
      <c r="J63" s="25"/>
    </row>
    <row r="64" spans="1:10" s="9" customFormat="1" ht="20.100000000000001" customHeight="1">
      <c r="A64" s="192" t="s">
        <v>144</v>
      </c>
      <c r="B64" s="10">
        <v>3</v>
      </c>
      <c r="C64" s="233" t="s">
        <v>15</v>
      </c>
      <c r="D64" s="238"/>
      <c r="E64" s="234"/>
      <c r="F64" s="233" t="s">
        <v>109</v>
      </c>
      <c r="G64" s="234"/>
      <c r="H64" s="13">
        <v>3</v>
      </c>
      <c r="I64" s="12">
        <v>5</v>
      </c>
      <c r="J64" s="14">
        <f>H64*I64</f>
        <v>15</v>
      </c>
    </row>
    <row r="65" spans="1:10" s="9" customFormat="1" ht="20.100000000000001" customHeight="1">
      <c r="A65" s="184" t="s">
        <v>145</v>
      </c>
      <c r="B65" s="15"/>
      <c r="C65" s="30"/>
      <c r="D65" s="132"/>
      <c r="E65" s="32"/>
      <c r="F65" s="30"/>
      <c r="G65" s="32"/>
      <c r="H65" s="131"/>
      <c r="I65" s="18"/>
      <c r="J65" s="141"/>
    </row>
    <row r="66" spans="1:10" s="9" customFormat="1" ht="53.25" customHeight="1">
      <c r="A66" s="183"/>
      <c r="B66" s="38"/>
      <c r="C66" s="158"/>
      <c r="D66" s="159"/>
      <c r="E66" s="160"/>
      <c r="F66" s="158"/>
      <c r="G66" s="160"/>
      <c r="H66" s="19"/>
      <c r="I66" s="20"/>
      <c r="J66" s="164"/>
    </row>
    <row r="67" spans="1:10" ht="49.5">
      <c r="A67" s="201" t="s">
        <v>4</v>
      </c>
      <c r="B67" s="216" t="s">
        <v>5</v>
      </c>
      <c r="C67" s="210" t="s">
        <v>6</v>
      </c>
      <c r="D67" s="211"/>
      <c r="E67" s="212"/>
      <c r="F67" s="218" t="s">
        <v>7</v>
      </c>
      <c r="G67" s="219"/>
      <c r="H67" s="196" t="s">
        <v>8</v>
      </c>
      <c r="I67" s="196" t="s">
        <v>9</v>
      </c>
      <c r="J67" s="6" t="s">
        <v>10</v>
      </c>
    </row>
    <row r="68" spans="1:10" ht="27" customHeight="1">
      <c r="A68" s="202"/>
      <c r="B68" s="217"/>
      <c r="C68" s="213"/>
      <c r="D68" s="214"/>
      <c r="E68" s="215"/>
      <c r="F68" s="220"/>
      <c r="G68" s="221"/>
      <c r="H68" s="197"/>
      <c r="I68" s="197"/>
      <c r="J68" s="7" t="s">
        <v>11</v>
      </c>
    </row>
    <row r="69" spans="1:10" s="9" customFormat="1" ht="20.100000000000001" customHeight="1">
      <c r="A69" s="235" t="s">
        <v>131</v>
      </c>
      <c r="B69" s="10">
        <v>3</v>
      </c>
      <c r="C69" s="233" t="s">
        <v>15</v>
      </c>
      <c r="D69" s="238"/>
      <c r="E69" s="234"/>
      <c r="F69" s="233" t="s">
        <v>107</v>
      </c>
      <c r="G69" s="234"/>
      <c r="H69" s="13">
        <v>3</v>
      </c>
      <c r="I69" s="12">
        <v>5</v>
      </c>
      <c r="J69" s="14">
        <f>H69*I69</f>
        <v>15</v>
      </c>
    </row>
    <row r="70" spans="1:10" s="9" customFormat="1" ht="20.100000000000001" customHeight="1">
      <c r="A70" s="236"/>
      <c r="B70" s="15"/>
      <c r="C70" s="30"/>
      <c r="D70" s="132"/>
      <c r="E70" s="32"/>
      <c r="F70" s="30"/>
      <c r="G70" s="32"/>
      <c r="H70" s="131"/>
      <c r="I70" s="18"/>
      <c r="J70" s="141"/>
    </row>
    <row r="71" spans="1:10" s="9" customFormat="1" ht="33" customHeight="1">
      <c r="A71" s="237"/>
      <c r="B71" s="38"/>
      <c r="C71" s="158"/>
      <c r="D71" s="159"/>
      <c r="E71" s="160"/>
      <c r="F71" s="158"/>
      <c r="G71" s="160"/>
      <c r="H71" s="19"/>
      <c r="I71" s="20"/>
      <c r="J71" s="164"/>
    </row>
    <row r="72" spans="1:10" s="9" customFormat="1" ht="21" customHeight="1">
      <c r="A72" s="171" t="s">
        <v>110</v>
      </c>
      <c r="B72" s="172"/>
      <c r="C72" s="194"/>
      <c r="D72" s="207"/>
      <c r="E72" s="224"/>
      <c r="F72" s="194"/>
      <c r="G72" s="195"/>
      <c r="H72" s="32"/>
      <c r="I72" s="131"/>
      <c r="J72" s="31"/>
    </row>
    <row r="73" spans="1:10" s="9" customFormat="1" ht="21" customHeight="1">
      <c r="A73" s="162" t="s">
        <v>111</v>
      </c>
      <c r="B73" s="15">
        <v>3</v>
      </c>
      <c r="C73" s="30"/>
      <c r="D73" s="132"/>
      <c r="E73" s="132"/>
      <c r="F73" s="30"/>
      <c r="G73" s="173"/>
      <c r="H73" s="32">
        <v>5</v>
      </c>
      <c r="I73" s="131">
        <v>4.1500000000000004</v>
      </c>
      <c r="J73" s="166">
        <f>H73*I73</f>
        <v>20.75</v>
      </c>
    </row>
    <row r="74" spans="1:10" s="9" customFormat="1" ht="21" customHeight="1">
      <c r="A74" s="163"/>
      <c r="B74" s="38"/>
      <c r="C74" s="30"/>
      <c r="D74" s="132"/>
      <c r="E74" s="132"/>
      <c r="F74" s="158"/>
      <c r="G74" s="160"/>
      <c r="H74" s="160"/>
      <c r="I74" s="19"/>
      <c r="J74" s="170"/>
    </row>
    <row r="75" spans="1:10" s="9" customFormat="1" ht="21" customHeight="1">
      <c r="A75" s="162" t="s">
        <v>112</v>
      </c>
      <c r="B75" s="15"/>
      <c r="C75" s="233"/>
      <c r="D75" s="238"/>
      <c r="E75" s="234"/>
      <c r="F75" s="207"/>
      <c r="G75" s="195"/>
      <c r="H75" s="32"/>
      <c r="I75" s="131"/>
      <c r="J75" s="166"/>
    </row>
    <row r="76" spans="1:10" s="9" customFormat="1" ht="21" customHeight="1">
      <c r="A76" s="162" t="s">
        <v>113</v>
      </c>
      <c r="B76" s="15">
        <v>3</v>
      </c>
      <c r="C76" s="194" t="s">
        <v>15</v>
      </c>
      <c r="D76" s="207"/>
      <c r="E76" s="224"/>
      <c r="F76" s="207"/>
      <c r="G76" s="195"/>
      <c r="H76" s="32">
        <v>5</v>
      </c>
      <c r="I76" s="131">
        <v>4.91</v>
      </c>
      <c r="J76" s="166">
        <f>H76*I76</f>
        <v>24.55</v>
      </c>
    </row>
    <row r="77" spans="1:10" s="9" customFormat="1" ht="20.100000000000001" customHeight="1">
      <c r="A77" s="230" t="s">
        <v>17</v>
      </c>
      <c r="B77" s="231"/>
      <c r="C77" s="231"/>
      <c r="D77" s="231"/>
      <c r="E77" s="231"/>
      <c r="F77" s="231"/>
      <c r="G77" s="231"/>
      <c r="H77" s="231"/>
      <c r="I77" s="232"/>
      <c r="J77" s="21">
        <f>SUM(J76+J73+J69+J64+J60)/5</f>
        <v>19.059999999999999</v>
      </c>
    </row>
    <row r="78" spans="1:10" s="9" customFormat="1" ht="20.100000000000001" customHeight="1">
      <c r="A78" s="203" t="s">
        <v>18</v>
      </c>
      <c r="B78" s="204"/>
      <c r="C78" s="204"/>
      <c r="D78" s="204"/>
      <c r="E78" s="204"/>
      <c r="F78" s="204"/>
      <c r="G78" s="204"/>
      <c r="H78" s="204"/>
      <c r="I78" s="204"/>
      <c r="J78" s="245"/>
    </row>
    <row r="79" spans="1:10" s="9" customFormat="1" ht="20.100000000000001" customHeight="1">
      <c r="A79" s="182" t="s">
        <v>148</v>
      </c>
      <c r="B79" s="10">
        <v>3</v>
      </c>
      <c r="C79" s="233" t="s">
        <v>108</v>
      </c>
      <c r="D79" s="238"/>
      <c r="E79" s="234"/>
      <c r="F79" s="233"/>
      <c r="G79" s="234"/>
      <c r="H79" s="13">
        <v>5</v>
      </c>
      <c r="I79" s="12">
        <v>5</v>
      </c>
      <c r="J79" s="14">
        <f>H79*I79</f>
        <v>25</v>
      </c>
    </row>
    <row r="80" spans="1:10" s="9" customFormat="1" ht="20.100000000000001" customHeight="1">
      <c r="A80" s="190" t="s">
        <v>149</v>
      </c>
      <c r="B80" s="15"/>
      <c r="C80" s="30"/>
      <c r="D80" s="132"/>
      <c r="E80" s="32"/>
      <c r="F80" s="30"/>
      <c r="G80" s="32"/>
      <c r="H80" s="131"/>
      <c r="I80" s="18"/>
      <c r="J80" s="141"/>
    </row>
    <row r="81" spans="1:10" s="9" customFormat="1" ht="38.25" customHeight="1">
      <c r="A81" s="193" t="s">
        <v>150</v>
      </c>
      <c r="B81" s="38"/>
      <c r="C81" s="158"/>
      <c r="D81" s="159"/>
      <c r="E81" s="160"/>
      <c r="F81" s="158"/>
      <c r="G81" s="160"/>
      <c r="H81" s="19"/>
      <c r="I81" s="20"/>
      <c r="J81" s="164"/>
    </row>
    <row r="82" spans="1:10" s="9" customFormat="1" ht="20.100000000000001" customHeight="1">
      <c r="A82" s="230" t="s">
        <v>19</v>
      </c>
      <c r="B82" s="231"/>
      <c r="C82" s="231"/>
      <c r="D82" s="231"/>
      <c r="E82" s="231"/>
      <c r="F82" s="231"/>
      <c r="G82" s="231"/>
      <c r="H82" s="231"/>
      <c r="I82" s="232"/>
      <c r="J82" s="27">
        <f>SUM(J79)/5</f>
        <v>5</v>
      </c>
    </row>
    <row r="83" spans="1:10" s="28" customFormat="1" ht="20.100000000000001" customHeight="1">
      <c r="A83" s="203" t="s">
        <v>20</v>
      </c>
      <c r="B83" s="204"/>
      <c r="C83" s="204"/>
      <c r="D83" s="204"/>
      <c r="E83" s="204"/>
      <c r="F83" s="204"/>
      <c r="G83" s="204"/>
      <c r="H83" s="204"/>
      <c r="I83" s="204"/>
      <c r="J83" s="245"/>
    </row>
    <row r="84" spans="1:10" s="3" customFormat="1" ht="20.100000000000001" customHeight="1">
      <c r="A84" s="29" t="s">
        <v>21</v>
      </c>
      <c r="B84" s="30">
        <v>3</v>
      </c>
      <c r="C84" s="240" t="s">
        <v>22</v>
      </c>
      <c r="D84" s="241"/>
      <c r="E84" s="242"/>
      <c r="F84" s="243"/>
      <c r="G84" s="244"/>
      <c r="H84" s="11">
        <v>5</v>
      </c>
      <c r="I84" s="26">
        <v>3.75</v>
      </c>
      <c r="J84" s="31">
        <f>H84*I84</f>
        <v>18.75</v>
      </c>
    </row>
    <row r="85" spans="1:10" s="9" customFormat="1" ht="20.100000000000001" customHeight="1">
      <c r="A85" s="29" t="s">
        <v>147</v>
      </c>
      <c r="B85" s="29"/>
      <c r="C85" s="246" t="s">
        <v>146</v>
      </c>
      <c r="D85" s="247"/>
      <c r="E85" s="248"/>
      <c r="F85" s="194"/>
      <c r="G85" s="224"/>
      <c r="H85" s="33"/>
      <c r="I85" s="34"/>
      <c r="J85" s="34"/>
    </row>
    <row r="86" spans="1:10" s="9" customFormat="1" ht="20.100000000000001" customHeight="1">
      <c r="A86" s="230" t="s">
        <v>23</v>
      </c>
      <c r="B86" s="231"/>
      <c r="C86" s="231"/>
      <c r="D86" s="231"/>
      <c r="E86" s="231"/>
      <c r="F86" s="231"/>
      <c r="G86" s="231"/>
      <c r="H86" s="231"/>
      <c r="I86" s="232"/>
      <c r="J86" s="27">
        <f>SUM(J84:J85)/5</f>
        <v>3.75</v>
      </c>
    </row>
    <row r="87" spans="1:10" s="9" customFormat="1" ht="20.100000000000001" customHeight="1">
      <c r="A87" s="249" t="s">
        <v>24</v>
      </c>
      <c r="B87" s="250"/>
      <c r="C87" s="250"/>
      <c r="D87" s="250"/>
      <c r="E87" s="250"/>
      <c r="F87" s="250"/>
      <c r="G87" s="250"/>
      <c r="H87" s="250"/>
      <c r="I87" s="251"/>
      <c r="J87" s="36">
        <f>SUM(J46+J57+J77+J82+J86)</f>
        <v>77.81</v>
      </c>
    </row>
    <row r="88" spans="1:10" s="28" customFormat="1" ht="20.100000000000001" customHeight="1">
      <c r="A88" s="175"/>
      <c r="B88" s="175"/>
      <c r="C88" s="175"/>
      <c r="D88" s="175"/>
      <c r="E88" s="175"/>
      <c r="F88" s="175"/>
      <c r="G88" s="175"/>
      <c r="H88" s="175"/>
      <c r="I88" s="175"/>
      <c r="J88" s="176"/>
    </row>
    <row r="89" spans="1:10" s="28" customFormat="1" ht="20.100000000000001" customHeight="1">
      <c r="A89" s="175"/>
      <c r="B89" s="175"/>
      <c r="C89" s="175"/>
      <c r="D89" s="175"/>
      <c r="E89" s="175"/>
      <c r="F89" s="175"/>
      <c r="G89" s="175"/>
      <c r="H89" s="175"/>
      <c r="I89" s="175"/>
      <c r="J89" s="176"/>
    </row>
    <row r="90" spans="1:10" s="9" customFormat="1" ht="22.5">
      <c r="A90" s="252" t="s">
        <v>25</v>
      </c>
      <c r="B90" s="252"/>
      <c r="C90" s="252"/>
      <c r="D90" s="252"/>
      <c r="E90" s="252"/>
      <c r="F90" s="252"/>
      <c r="G90" s="252"/>
      <c r="H90" s="252"/>
      <c r="I90" s="252"/>
      <c r="J90" s="252"/>
    </row>
    <row r="91" spans="1:10" s="9" customFormat="1" ht="22.5">
      <c r="A91" s="253" t="s">
        <v>26</v>
      </c>
      <c r="B91" s="254"/>
      <c r="C91" s="257" t="s">
        <v>27</v>
      </c>
      <c r="D91" s="258"/>
      <c r="E91" s="258"/>
      <c r="F91" s="258"/>
      <c r="G91" s="258"/>
      <c r="H91" s="258"/>
      <c r="I91" s="258"/>
      <c r="J91" s="186" t="s">
        <v>90</v>
      </c>
    </row>
    <row r="92" spans="1:10" s="9" customFormat="1" ht="67.5">
      <c r="A92" s="255"/>
      <c r="B92" s="256"/>
      <c r="C92" s="259" t="s">
        <v>28</v>
      </c>
      <c r="D92" s="260"/>
      <c r="E92" s="259" t="s">
        <v>29</v>
      </c>
      <c r="F92" s="260"/>
      <c r="G92" s="38" t="s">
        <v>30</v>
      </c>
      <c r="H92" s="39" t="s">
        <v>31</v>
      </c>
      <c r="I92" s="185" t="s">
        <v>32</v>
      </c>
      <c r="J92" s="187" t="s">
        <v>33</v>
      </c>
    </row>
    <row r="93" spans="1:10" s="9" customFormat="1" ht="22.5">
      <c r="A93" s="40" t="s">
        <v>34</v>
      </c>
      <c r="B93" s="41"/>
      <c r="C93" s="42"/>
      <c r="D93" s="43"/>
      <c r="E93" s="44"/>
      <c r="F93" s="44"/>
      <c r="G93" s="46"/>
      <c r="H93" s="46"/>
      <c r="I93" s="47"/>
      <c r="J93" s="48"/>
    </row>
    <row r="94" spans="1:10" s="9" customFormat="1" ht="22.5">
      <c r="A94" s="49" t="s">
        <v>35</v>
      </c>
      <c r="B94" s="50"/>
      <c r="C94" s="261">
        <v>2</v>
      </c>
      <c r="D94" s="262"/>
      <c r="E94" s="261">
        <v>4</v>
      </c>
      <c r="F94" s="262"/>
      <c r="G94" s="145">
        <v>4</v>
      </c>
      <c r="H94" s="145">
        <v>2</v>
      </c>
      <c r="I94" s="148">
        <f>H94-C94</f>
        <v>0</v>
      </c>
      <c r="J94" s="53"/>
    </row>
    <row r="95" spans="1:10" s="9" customFormat="1" ht="22.5">
      <c r="A95" s="54" t="s">
        <v>36</v>
      </c>
      <c r="B95" s="55"/>
      <c r="C95" s="261">
        <v>2</v>
      </c>
      <c r="D95" s="262"/>
      <c r="E95" s="263">
        <v>4</v>
      </c>
      <c r="F95" s="264"/>
      <c r="G95" s="146">
        <v>4</v>
      </c>
      <c r="H95" s="146">
        <v>3</v>
      </c>
      <c r="I95" s="148">
        <f t="shared" ref="I95:I98" si="0">H95-C95</f>
        <v>1</v>
      </c>
      <c r="J95" s="58"/>
    </row>
    <row r="96" spans="1:10" s="9" customFormat="1" ht="22.5">
      <c r="A96" s="54" t="s">
        <v>37</v>
      </c>
      <c r="B96" s="55"/>
      <c r="C96" s="261">
        <v>2</v>
      </c>
      <c r="D96" s="262"/>
      <c r="E96" s="263">
        <v>4</v>
      </c>
      <c r="F96" s="264"/>
      <c r="G96" s="146">
        <v>4</v>
      </c>
      <c r="H96" s="146">
        <v>3</v>
      </c>
      <c r="I96" s="148">
        <f t="shared" si="0"/>
        <v>1</v>
      </c>
      <c r="J96" s="58"/>
    </row>
    <row r="97" spans="1:10" s="9" customFormat="1" ht="22.5">
      <c r="A97" s="54" t="s">
        <v>38</v>
      </c>
      <c r="B97" s="55"/>
      <c r="C97" s="261">
        <v>2</v>
      </c>
      <c r="D97" s="262"/>
      <c r="E97" s="263">
        <v>3</v>
      </c>
      <c r="F97" s="264"/>
      <c r="G97" s="146">
        <v>3</v>
      </c>
      <c r="H97" s="146">
        <v>2</v>
      </c>
      <c r="I97" s="148">
        <f t="shared" si="0"/>
        <v>0</v>
      </c>
      <c r="J97" s="58"/>
    </row>
    <row r="98" spans="1:10" s="9" customFormat="1" ht="22.5">
      <c r="A98" s="59" t="s">
        <v>39</v>
      </c>
      <c r="B98" s="66"/>
      <c r="C98" s="261">
        <v>2</v>
      </c>
      <c r="D98" s="262"/>
      <c r="E98" s="265">
        <v>3</v>
      </c>
      <c r="F98" s="266"/>
      <c r="G98" s="147" t="s">
        <v>143</v>
      </c>
      <c r="H98" s="147" t="s">
        <v>152</v>
      </c>
      <c r="I98" s="148">
        <f t="shared" si="0"/>
        <v>0</v>
      </c>
      <c r="J98" s="60"/>
    </row>
    <row r="99" spans="1:10" s="9" customFormat="1" ht="22.5">
      <c r="A99" s="40" t="s">
        <v>40</v>
      </c>
      <c r="B99" s="41"/>
      <c r="C99" s="42"/>
      <c r="D99" s="43"/>
      <c r="E99" s="44"/>
      <c r="F99" s="44"/>
      <c r="G99" s="45"/>
      <c r="H99" s="45"/>
      <c r="I99" s="47"/>
      <c r="J99" s="48"/>
    </row>
    <row r="100" spans="1:10" s="9" customFormat="1">
      <c r="A100" s="149" t="s">
        <v>135</v>
      </c>
      <c r="B100" s="50"/>
      <c r="C100" s="261">
        <v>2</v>
      </c>
      <c r="D100" s="262"/>
      <c r="E100" s="261">
        <v>4</v>
      </c>
      <c r="F100" s="262"/>
      <c r="G100" s="143">
        <v>4</v>
      </c>
      <c r="H100" s="188">
        <v>4</v>
      </c>
      <c r="I100" s="148">
        <f>H100-C100</f>
        <v>2</v>
      </c>
      <c r="J100" s="62"/>
    </row>
    <row r="101" spans="1:10" s="9" customFormat="1">
      <c r="A101" s="150" t="s">
        <v>140</v>
      </c>
      <c r="B101" s="50"/>
      <c r="C101" s="261">
        <v>2</v>
      </c>
      <c r="D101" s="262"/>
      <c r="E101" s="261">
        <v>4</v>
      </c>
      <c r="F101" s="262"/>
      <c r="G101" s="144">
        <v>4</v>
      </c>
      <c r="H101" s="189">
        <v>4</v>
      </c>
      <c r="I101" s="148">
        <f t="shared" ref="I101:I105" si="1">H101-C101</f>
        <v>2</v>
      </c>
      <c r="J101" s="58"/>
    </row>
    <row r="102" spans="1:10" s="9" customFormat="1">
      <c r="A102" s="150" t="s">
        <v>136</v>
      </c>
      <c r="B102" s="50"/>
      <c r="C102" s="261">
        <v>2</v>
      </c>
      <c r="D102" s="262"/>
      <c r="E102" s="261">
        <v>4</v>
      </c>
      <c r="F102" s="262"/>
      <c r="G102" s="144">
        <v>4</v>
      </c>
      <c r="H102" s="189">
        <v>4</v>
      </c>
      <c r="I102" s="148">
        <f t="shared" si="1"/>
        <v>2</v>
      </c>
      <c r="J102" s="58"/>
    </row>
    <row r="103" spans="1:10" s="9" customFormat="1">
      <c r="A103" s="150" t="s">
        <v>137</v>
      </c>
      <c r="B103" s="50"/>
      <c r="C103" s="261">
        <v>2</v>
      </c>
      <c r="D103" s="262"/>
      <c r="E103" s="261">
        <v>4</v>
      </c>
      <c r="F103" s="262"/>
      <c r="G103" s="144">
        <v>4</v>
      </c>
      <c r="H103" s="189">
        <v>4</v>
      </c>
      <c r="I103" s="148">
        <f t="shared" si="1"/>
        <v>2</v>
      </c>
      <c r="J103" s="58"/>
    </row>
    <row r="104" spans="1:10" s="9" customFormat="1">
      <c r="A104" s="150" t="s">
        <v>138</v>
      </c>
      <c r="B104" s="50"/>
      <c r="C104" s="261">
        <v>2</v>
      </c>
      <c r="D104" s="262"/>
      <c r="E104" s="261">
        <v>4</v>
      </c>
      <c r="F104" s="262"/>
      <c r="G104" s="144">
        <v>4</v>
      </c>
      <c r="H104" s="189">
        <v>4</v>
      </c>
      <c r="I104" s="148">
        <f t="shared" si="1"/>
        <v>2</v>
      </c>
      <c r="J104" s="58"/>
    </row>
    <row r="105" spans="1:10" s="9" customFormat="1" ht="22.5">
      <c r="A105" s="35" t="s">
        <v>139</v>
      </c>
      <c r="B105" s="142"/>
      <c r="C105" s="261">
        <v>3</v>
      </c>
      <c r="D105" s="262"/>
      <c r="E105" s="261">
        <v>4</v>
      </c>
      <c r="F105" s="262"/>
      <c r="G105" s="189">
        <v>4</v>
      </c>
      <c r="H105" s="189">
        <v>4</v>
      </c>
      <c r="I105" s="148">
        <f t="shared" si="1"/>
        <v>1</v>
      </c>
      <c r="J105" s="60"/>
    </row>
    <row r="106" spans="1:10" s="9" customFormat="1" ht="22.5">
      <c r="A106" s="40" t="s">
        <v>41</v>
      </c>
      <c r="B106" s="41"/>
      <c r="C106" s="42"/>
      <c r="D106" s="43"/>
      <c r="E106" s="44"/>
      <c r="F106" s="44"/>
      <c r="G106" s="45"/>
      <c r="H106" s="46"/>
      <c r="I106" s="63"/>
      <c r="J106" s="64"/>
    </row>
    <row r="107" spans="1:10" s="9" customFormat="1" ht="22.5">
      <c r="A107" s="49" t="s">
        <v>42</v>
      </c>
      <c r="B107" s="50"/>
      <c r="C107" s="261"/>
      <c r="D107" s="262"/>
      <c r="E107" s="65"/>
      <c r="F107" s="65"/>
      <c r="G107" s="51"/>
      <c r="H107" s="52"/>
      <c r="I107" s="61"/>
      <c r="J107" s="62"/>
    </row>
    <row r="108" spans="1:10" s="9" customFormat="1" ht="22.5">
      <c r="A108" s="54" t="s">
        <v>43</v>
      </c>
      <c r="B108" s="50"/>
      <c r="C108" s="261"/>
      <c r="D108" s="262"/>
      <c r="E108" s="65"/>
      <c r="F108" s="65"/>
      <c r="G108" s="56"/>
      <c r="H108" s="57"/>
      <c r="I108" s="57"/>
      <c r="J108" s="58"/>
    </row>
    <row r="109" spans="1:10" s="9" customFormat="1" ht="22.5">
      <c r="A109" s="54" t="s">
        <v>44</v>
      </c>
      <c r="B109" s="50"/>
      <c r="C109" s="261"/>
      <c r="D109" s="262"/>
      <c r="E109" s="65"/>
      <c r="F109" s="65"/>
      <c r="G109" s="56"/>
      <c r="H109" s="57"/>
      <c r="I109" s="57"/>
      <c r="J109" s="58"/>
    </row>
    <row r="110" spans="1:10" s="9" customFormat="1" ht="22.5">
      <c r="A110" s="59" t="s">
        <v>45</v>
      </c>
      <c r="B110" s="66"/>
      <c r="C110" s="265"/>
      <c r="D110" s="266"/>
      <c r="E110" s="133"/>
      <c r="F110" s="133"/>
      <c r="G110" s="134"/>
      <c r="H110" s="135"/>
      <c r="I110" s="135"/>
      <c r="J110" s="136"/>
    </row>
    <row r="111" spans="1:10" s="9" customFormat="1" ht="22.5">
      <c r="A111" s="28" t="s">
        <v>46</v>
      </c>
      <c r="B111" s="28"/>
      <c r="C111" s="37"/>
      <c r="D111" s="37"/>
      <c r="E111" s="37"/>
      <c r="F111" s="37"/>
      <c r="G111" s="37"/>
      <c r="H111" s="37"/>
      <c r="I111" s="37"/>
      <c r="J111" s="37"/>
    </row>
    <row r="112" spans="1:10" s="9" customFormat="1" ht="21.95" customHeight="1">
      <c r="A112" s="267" t="s">
        <v>47</v>
      </c>
      <c r="B112" s="268"/>
      <c r="C112" s="269"/>
      <c r="D112" s="68"/>
      <c r="E112" s="267" t="s">
        <v>48</v>
      </c>
      <c r="F112" s="269"/>
      <c r="G112" s="267" t="s">
        <v>49</v>
      </c>
      <c r="H112" s="269"/>
      <c r="I112" s="267" t="s">
        <v>50</v>
      </c>
      <c r="J112" s="269"/>
    </row>
    <row r="113" spans="1:10" s="9" customFormat="1" ht="21.95" customHeight="1">
      <c r="A113" s="270" t="s">
        <v>51</v>
      </c>
      <c r="B113" s="271"/>
      <c r="C113" s="272"/>
      <c r="D113" s="69"/>
      <c r="E113" s="273">
        <v>11</v>
      </c>
      <c r="F113" s="274"/>
      <c r="G113" s="273">
        <v>3</v>
      </c>
      <c r="H113" s="274"/>
      <c r="I113" s="275">
        <f>SUM(E113*G113)</f>
        <v>33</v>
      </c>
      <c r="J113" s="276"/>
    </row>
    <row r="114" spans="1:10" ht="21.95" customHeight="1">
      <c r="A114" s="277" t="s">
        <v>52</v>
      </c>
      <c r="B114" s="278"/>
      <c r="C114" s="279"/>
      <c r="D114" s="70"/>
      <c r="E114" s="280"/>
      <c r="F114" s="281"/>
      <c r="G114" s="280">
        <v>2</v>
      </c>
      <c r="H114" s="281"/>
      <c r="I114" s="282"/>
      <c r="J114" s="283"/>
    </row>
    <row r="115" spans="1:10" s="9" customFormat="1" ht="21.95" customHeight="1">
      <c r="A115" s="277" t="s">
        <v>53</v>
      </c>
      <c r="B115" s="278"/>
      <c r="C115" s="279"/>
      <c r="D115" s="70"/>
      <c r="E115" s="280"/>
      <c r="F115" s="281"/>
      <c r="G115" s="280">
        <v>1</v>
      </c>
      <c r="H115" s="281"/>
      <c r="I115" s="282"/>
      <c r="J115" s="283"/>
    </row>
    <row r="116" spans="1:10" s="9" customFormat="1" ht="21.95" customHeight="1">
      <c r="A116" s="284" t="s">
        <v>54</v>
      </c>
      <c r="B116" s="285"/>
      <c r="C116" s="286"/>
      <c r="D116" s="71"/>
      <c r="E116" s="287"/>
      <c r="F116" s="288"/>
      <c r="G116" s="289">
        <v>0</v>
      </c>
      <c r="H116" s="290"/>
      <c r="I116" s="282"/>
      <c r="J116" s="283"/>
    </row>
    <row r="117" spans="1:10" s="9" customFormat="1" ht="21.95" customHeight="1">
      <c r="A117" s="291" t="s">
        <v>55</v>
      </c>
      <c r="B117" s="292"/>
      <c r="C117" s="292"/>
      <c r="D117" s="292"/>
      <c r="E117" s="292"/>
      <c r="F117" s="292"/>
      <c r="G117" s="292"/>
      <c r="H117" s="293"/>
      <c r="I117" s="294">
        <f>SUM(I113:J116)</f>
        <v>33</v>
      </c>
      <c r="J117" s="295"/>
    </row>
    <row r="118" spans="1:10" s="9" customFormat="1" ht="21.95" customHeight="1">
      <c r="A118" s="300" t="s">
        <v>106</v>
      </c>
      <c r="B118" s="301"/>
      <c r="C118" s="301"/>
      <c r="D118" s="301"/>
      <c r="E118" s="301"/>
      <c r="F118" s="301"/>
      <c r="G118" s="301"/>
      <c r="H118" s="302"/>
      <c r="I118" s="303">
        <f>SUM((I117/(10*3))*20)</f>
        <v>22</v>
      </c>
      <c r="J118" s="304"/>
    </row>
    <row r="119" spans="1:10" s="9" customFormat="1" ht="21.95" customHeight="1">
      <c r="A119" s="252" t="s">
        <v>56</v>
      </c>
      <c r="B119" s="252"/>
      <c r="C119" s="252"/>
      <c r="D119" s="252"/>
      <c r="E119" s="252"/>
      <c r="F119" s="252"/>
      <c r="G119" s="252"/>
      <c r="H119" s="252"/>
      <c r="I119" s="252"/>
      <c r="J119" s="252"/>
    </row>
    <row r="120" spans="1:10" s="73" customFormat="1" ht="21.95" customHeight="1">
      <c r="A120" s="267" t="s">
        <v>57</v>
      </c>
      <c r="B120" s="268"/>
      <c r="C120" s="269"/>
      <c r="D120" s="267" t="s">
        <v>58</v>
      </c>
      <c r="E120" s="268"/>
      <c r="F120" s="268"/>
      <c r="G120" s="269"/>
      <c r="H120" s="311"/>
      <c r="I120" s="311"/>
      <c r="J120" s="72"/>
    </row>
    <row r="121" spans="1:10" s="73" customFormat="1" ht="21.95" customHeight="1">
      <c r="A121" s="305" t="s">
        <v>104</v>
      </c>
      <c r="B121" s="306"/>
      <c r="C121" s="307"/>
      <c r="D121" s="308">
        <f>SUM(J87)</f>
        <v>77.81</v>
      </c>
      <c r="E121" s="309"/>
      <c r="F121" s="309"/>
      <c r="G121" s="310"/>
      <c r="H121" s="296"/>
      <c r="I121" s="296"/>
      <c r="J121" s="72"/>
    </row>
    <row r="122" spans="1:10" s="73" customFormat="1" ht="21.95" customHeight="1">
      <c r="A122" s="297" t="s">
        <v>105</v>
      </c>
      <c r="B122" s="298"/>
      <c r="C122" s="299"/>
      <c r="D122" s="319">
        <f>SUM(I118)</f>
        <v>22</v>
      </c>
      <c r="E122" s="320"/>
      <c r="F122" s="320"/>
      <c r="G122" s="321"/>
      <c r="H122" s="296"/>
      <c r="I122" s="296"/>
      <c r="J122" s="72"/>
    </row>
    <row r="123" spans="1:10" s="73" customFormat="1" ht="21.95" customHeight="1">
      <c r="A123" s="230" t="s">
        <v>59</v>
      </c>
      <c r="B123" s="231"/>
      <c r="C123" s="232"/>
      <c r="D123" s="314">
        <f>SUM(D121:G122)</f>
        <v>99.81</v>
      </c>
      <c r="E123" s="315"/>
      <c r="F123" s="315"/>
      <c r="G123" s="316"/>
      <c r="H123" s="317"/>
      <c r="I123" s="317"/>
      <c r="J123" s="72"/>
    </row>
    <row r="124" spans="1:10" s="28" customFormat="1" ht="21.95" customHeight="1">
      <c r="A124" s="75" t="s">
        <v>60</v>
      </c>
      <c r="B124" s="75"/>
      <c r="C124" s="74"/>
      <c r="D124" s="74"/>
      <c r="E124" s="74"/>
      <c r="F124" s="74"/>
      <c r="G124" s="74"/>
      <c r="H124" s="74"/>
      <c r="I124" s="74"/>
      <c r="J124" s="74"/>
    </row>
    <row r="125" spans="1:10" s="28" customFormat="1" ht="21.95" customHeight="1">
      <c r="A125" s="76" t="s">
        <v>61</v>
      </c>
      <c r="B125" s="76"/>
      <c r="C125" s="77" t="s">
        <v>62</v>
      </c>
      <c r="D125" s="77"/>
      <c r="E125" s="77"/>
      <c r="F125" s="78"/>
      <c r="G125" s="78"/>
      <c r="H125" s="78"/>
      <c r="I125" s="78"/>
      <c r="J125" s="78"/>
    </row>
    <row r="126" spans="1:10" s="28" customFormat="1" ht="21.95" customHeight="1">
      <c r="A126" s="76" t="s">
        <v>61</v>
      </c>
      <c r="B126" s="76"/>
      <c r="C126" s="77" t="s">
        <v>63</v>
      </c>
      <c r="D126" s="77"/>
      <c r="E126" s="77"/>
      <c r="F126" s="78"/>
      <c r="G126" s="78"/>
      <c r="H126" s="78"/>
      <c r="I126" s="78"/>
      <c r="J126" s="78"/>
    </row>
    <row r="127" spans="1:10" s="28" customFormat="1" ht="21.95" customHeight="1">
      <c r="A127" s="76" t="s">
        <v>61</v>
      </c>
      <c r="B127" s="76"/>
      <c r="C127" s="77" t="s">
        <v>64</v>
      </c>
      <c r="D127" s="77"/>
      <c r="E127" s="77"/>
      <c r="F127" s="78"/>
      <c r="G127" s="78"/>
      <c r="H127" s="78"/>
      <c r="I127" s="78"/>
      <c r="J127" s="78"/>
    </row>
    <row r="128" spans="1:10" s="28" customFormat="1" ht="21.95" customHeight="1">
      <c r="A128" s="76" t="s">
        <v>61</v>
      </c>
      <c r="B128" s="76"/>
      <c r="C128" s="77" t="s">
        <v>65</v>
      </c>
      <c r="D128" s="77"/>
      <c r="E128" s="77"/>
      <c r="F128" s="78"/>
      <c r="G128" s="78"/>
      <c r="H128" s="78"/>
      <c r="I128" s="78"/>
      <c r="J128" s="78"/>
    </row>
    <row r="129" spans="1:10" s="28" customFormat="1" ht="21.95" customHeight="1">
      <c r="A129" s="76" t="s">
        <v>61</v>
      </c>
      <c r="B129" s="76"/>
      <c r="C129" s="77" t="s">
        <v>66</v>
      </c>
      <c r="D129" s="77"/>
      <c r="E129" s="77"/>
      <c r="F129" s="78"/>
      <c r="G129" s="78"/>
      <c r="H129" s="78"/>
      <c r="I129" s="78"/>
      <c r="J129" s="78"/>
    </row>
    <row r="130" spans="1:10" s="3" customFormat="1" ht="21.95" customHeight="1">
      <c r="A130" s="79" t="s">
        <v>67</v>
      </c>
      <c r="B130" s="80"/>
      <c r="C130" s="67"/>
      <c r="D130" s="67"/>
      <c r="E130" s="67"/>
      <c r="F130" s="67"/>
      <c r="G130" s="67"/>
      <c r="H130" s="67"/>
      <c r="I130" s="67"/>
      <c r="J130" s="81"/>
    </row>
    <row r="131" spans="1:10" ht="21.95" customHeight="1">
      <c r="A131" s="29" t="s">
        <v>68</v>
      </c>
      <c r="B131" s="28"/>
      <c r="C131" s="28"/>
      <c r="D131" s="28"/>
      <c r="E131" s="28"/>
      <c r="F131" s="28"/>
      <c r="G131" s="3"/>
      <c r="H131" s="28"/>
      <c r="I131" s="28"/>
      <c r="J131" s="82"/>
    </row>
    <row r="132" spans="1:10" s="86" customFormat="1" ht="21.95" customHeight="1">
      <c r="A132" s="83"/>
      <c r="B132" s="84"/>
      <c r="C132" s="84"/>
      <c r="D132" s="84"/>
      <c r="E132" s="84"/>
      <c r="F132" s="84"/>
      <c r="G132" s="84"/>
      <c r="H132" s="84"/>
      <c r="I132" s="84"/>
      <c r="J132" s="85"/>
    </row>
    <row r="133" spans="1:10" s="86" customFormat="1" ht="21.95" customHeight="1">
      <c r="A133" s="29" t="s">
        <v>69</v>
      </c>
      <c r="B133" s="28"/>
      <c r="C133" s="28"/>
      <c r="D133" s="28"/>
      <c r="E133" s="28"/>
      <c r="F133" s="28"/>
      <c r="G133" s="28"/>
      <c r="H133" s="28"/>
      <c r="I133" s="28"/>
      <c r="J133" s="82"/>
    </row>
    <row r="134" spans="1:10" s="86" customFormat="1" ht="21.95" customHeight="1">
      <c r="A134" s="87"/>
      <c r="B134" s="88"/>
      <c r="C134" s="88"/>
      <c r="D134" s="88"/>
      <c r="E134" s="88"/>
      <c r="F134" s="88"/>
      <c r="G134" s="88"/>
      <c r="H134" s="88"/>
      <c r="I134" s="88"/>
      <c r="J134" s="89"/>
    </row>
    <row r="135" spans="1:10" s="86" customFormat="1" ht="21.95" customHeight="1">
      <c r="A135" s="28"/>
      <c r="B135" s="28"/>
      <c r="C135" s="28"/>
      <c r="D135" s="28"/>
      <c r="E135" s="28"/>
      <c r="F135" s="28"/>
      <c r="G135" s="28"/>
      <c r="H135" s="28"/>
      <c r="I135" s="28"/>
      <c r="J135" s="28"/>
    </row>
    <row r="136" spans="1:10" s="86" customFormat="1" ht="22.5">
      <c r="A136" s="318" t="s">
        <v>70</v>
      </c>
      <c r="B136" s="318"/>
      <c r="C136" s="318"/>
      <c r="D136" s="318"/>
      <c r="E136" s="318"/>
      <c r="F136" s="318"/>
      <c r="G136" s="318"/>
      <c r="H136" s="318"/>
      <c r="I136" s="318"/>
      <c r="J136" s="318"/>
    </row>
    <row r="137" spans="1:10" s="86" customFormat="1" ht="22.5">
      <c r="A137" s="90" t="s">
        <v>71</v>
      </c>
      <c r="B137" s="91"/>
      <c r="C137" s="91"/>
      <c r="D137" s="91"/>
      <c r="E137" s="90" t="s">
        <v>72</v>
      </c>
      <c r="F137" s="91"/>
      <c r="G137" s="91"/>
      <c r="H137" s="91"/>
      <c r="I137" s="91"/>
      <c r="J137" s="92"/>
    </row>
    <row r="138" spans="1:10" s="86" customFormat="1" ht="22.5">
      <c r="A138" s="93" t="s">
        <v>73</v>
      </c>
      <c r="B138" s="94"/>
      <c r="C138" s="95"/>
      <c r="D138" s="95"/>
      <c r="E138" s="93" t="s">
        <v>74</v>
      </c>
      <c r="F138" s="96"/>
      <c r="G138" s="96"/>
      <c r="H138" s="97"/>
      <c r="I138" s="97"/>
      <c r="J138" s="98"/>
    </row>
    <row r="139" spans="1:10" s="86" customFormat="1" ht="22.5">
      <c r="A139" s="93" t="s">
        <v>75</v>
      </c>
      <c r="B139" s="94"/>
      <c r="C139" s="95"/>
      <c r="D139" s="95"/>
      <c r="E139" s="93" t="s">
        <v>76</v>
      </c>
      <c r="F139" s="96"/>
      <c r="G139" s="96"/>
      <c r="H139" s="97"/>
      <c r="I139" s="97"/>
      <c r="J139" s="98"/>
    </row>
    <row r="140" spans="1:10" s="86" customFormat="1" ht="22.5">
      <c r="A140" s="93"/>
      <c r="B140" s="94"/>
      <c r="C140" s="94"/>
      <c r="D140" s="99"/>
      <c r="E140" s="93"/>
      <c r="F140" s="94"/>
      <c r="G140" s="100"/>
      <c r="H140" s="100"/>
      <c r="I140" s="97"/>
      <c r="J140" s="98"/>
    </row>
    <row r="141" spans="1:10" s="86" customFormat="1" ht="22.5">
      <c r="A141" s="101" t="s">
        <v>89</v>
      </c>
      <c r="B141" s="97" t="s">
        <v>77</v>
      </c>
      <c r="D141" s="95"/>
      <c r="E141" s="102"/>
      <c r="F141" s="100"/>
      <c r="G141" s="97"/>
      <c r="H141" s="103" t="s">
        <v>87</v>
      </c>
      <c r="I141" s="95" t="s">
        <v>77</v>
      </c>
      <c r="J141" s="98"/>
    </row>
    <row r="142" spans="1:10" s="86" customFormat="1" ht="22.5">
      <c r="A142" s="140" t="s">
        <v>132</v>
      </c>
      <c r="B142" s="104"/>
      <c r="C142" s="97"/>
      <c r="D142" s="105"/>
      <c r="E142" s="102"/>
      <c r="F142" s="100"/>
      <c r="G142" s="312" t="s">
        <v>134</v>
      </c>
      <c r="H142" s="312"/>
      <c r="I142" s="312"/>
      <c r="J142" s="98"/>
    </row>
    <row r="143" spans="1:10">
      <c r="A143" s="102"/>
      <c r="B143" s="95"/>
      <c r="C143" s="3"/>
      <c r="D143" s="95"/>
      <c r="E143" s="102"/>
      <c r="F143" s="95"/>
      <c r="G143" s="95"/>
      <c r="H143" s="3"/>
      <c r="I143" s="3"/>
      <c r="J143" s="98"/>
    </row>
    <row r="144" spans="1:10">
      <c r="A144" s="106"/>
      <c r="B144" s="107"/>
      <c r="C144" s="108"/>
      <c r="D144" s="109"/>
      <c r="E144" s="110"/>
      <c r="F144" s="95"/>
      <c r="G144" s="3"/>
      <c r="H144" s="103" t="s">
        <v>86</v>
      </c>
      <c r="I144" s="95" t="s">
        <v>78</v>
      </c>
      <c r="J144" s="98"/>
    </row>
    <row r="145" spans="1:10">
      <c r="A145" s="106"/>
      <c r="B145" s="107"/>
      <c r="C145" s="108"/>
      <c r="D145" s="111"/>
      <c r="E145" s="110"/>
      <c r="F145" s="95"/>
      <c r="G145" s="312" t="s">
        <v>133</v>
      </c>
      <c r="H145" s="313"/>
      <c r="I145" s="313"/>
      <c r="J145" s="112"/>
    </row>
    <row r="146" spans="1:10">
      <c r="A146" s="113"/>
      <c r="B146" s="114"/>
      <c r="C146" s="115"/>
      <c r="D146" s="114"/>
      <c r="E146" s="110"/>
      <c r="F146" s="95"/>
      <c r="G146" s="95"/>
      <c r="H146" s="3"/>
      <c r="I146" s="3"/>
      <c r="J146" s="98"/>
    </row>
    <row r="147" spans="1:10">
      <c r="A147" s="106"/>
      <c r="B147" s="107"/>
      <c r="C147" s="108"/>
      <c r="D147" s="109"/>
      <c r="E147" s="110"/>
      <c r="F147" s="100"/>
      <c r="G147" s="3"/>
      <c r="H147" s="103" t="s">
        <v>88</v>
      </c>
      <c r="I147" s="95" t="s">
        <v>79</v>
      </c>
      <c r="J147" s="98"/>
    </row>
    <row r="148" spans="1:10">
      <c r="A148" s="106"/>
      <c r="B148" s="107"/>
      <c r="C148" s="108"/>
      <c r="D148" s="109"/>
      <c r="E148" s="110"/>
      <c r="F148" s="100"/>
      <c r="G148" s="312" t="s">
        <v>142</v>
      </c>
      <c r="H148" s="313"/>
      <c r="I148" s="313"/>
      <c r="J148" s="98"/>
    </row>
    <row r="149" spans="1:10">
      <c r="A149" s="106"/>
      <c r="B149" s="107"/>
      <c r="C149" s="108"/>
      <c r="D149" s="109"/>
      <c r="E149" s="110"/>
      <c r="F149" s="100"/>
      <c r="G149" s="3"/>
      <c r="H149" s="103"/>
      <c r="I149" s="95"/>
      <c r="J149" s="98"/>
    </row>
    <row r="150" spans="1:10">
      <c r="A150" s="106"/>
      <c r="B150" s="107"/>
      <c r="C150" s="108"/>
      <c r="D150" s="109"/>
      <c r="E150" s="116" t="s">
        <v>80</v>
      </c>
      <c r="F150" s="117" t="s">
        <v>81</v>
      </c>
      <c r="G150" s="3"/>
      <c r="H150" s="103"/>
      <c r="I150" s="95"/>
      <c r="J150" s="98"/>
    </row>
    <row r="151" spans="1:10">
      <c r="A151" s="106"/>
      <c r="B151" s="107"/>
      <c r="C151" s="108"/>
      <c r="D151" s="109"/>
      <c r="E151" s="116"/>
      <c r="F151" s="118" t="s">
        <v>82</v>
      </c>
      <c r="G151" s="3"/>
      <c r="H151" s="103"/>
      <c r="I151" s="95"/>
      <c r="J151" s="98"/>
    </row>
    <row r="152" spans="1:10">
      <c r="A152" s="106"/>
      <c r="B152" s="107"/>
      <c r="C152" s="108"/>
      <c r="D152" s="109"/>
      <c r="E152" s="116"/>
      <c r="F152" s="119" t="s">
        <v>83</v>
      </c>
      <c r="G152" s="3"/>
      <c r="H152" s="103"/>
      <c r="I152" s="95"/>
      <c r="J152" s="98"/>
    </row>
    <row r="153" spans="1:10">
      <c r="A153" s="106"/>
      <c r="B153" s="107"/>
      <c r="C153" s="108"/>
      <c r="D153" s="109"/>
      <c r="E153" s="116"/>
      <c r="F153" s="120" t="s">
        <v>84</v>
      </c>
      <c r="G153" s="117"/>
      <c r="H153" s="117"/>
      <c r="I153" s="117"/>
      <c r="J153" s="121"/>
    </row>
    <row r="154" spans="1:10">
      <c r="A154" s="122"/>
      <c r="B154" s="123"/>
      <c r="C154" s="124"/>
      <c r="D154" s="125"/>
      <c r="E154" s="126"/>
      <c r="F154" s="127" t="s">
        <v>85</v>
      </c>
      <c r="G154" s="128"/>
      <c r="H154" s="128"/>
      <c r="I154" s="128"/>
      <c r="J154" s="129"/>
    </row>
  </sheetData>
  <mergeCells count="136">
    <mergeCell ref="G148:I148"/>
    <mergeCell ref="A123:C123"/>
    <mergeCell ref="D123:G123"/>
    <mergeCell ref="H123:I123"/>
    <mergeCell ref="A136:J136"/>
    <mergeCell ref="D122:G122"/>
    <mergeCell ref="H122:I122"/>
    <mergeCell ref="G142:I142"/>
    <mergeCell ref="G145:I145"/>
    <mergeCell ref="H121:I121"/>
    <mergeCell ref="A122:C122"/>
    <mergeCell ref="A118:H118"/>
    <mergeCell ref="I118:J118"/>
    <mergeCell ref="A121:C121"/>
    <mergeCell ref="D121:G121"/>
    <mergeCell ref="A119:J119"/>
    <mergeCell ref="A120:C120"/>
    <mergeCell ref="H120:I120"/>
    <mergeCell ref="I112:J112"/>
    <mergeCell ref="D120:G120"/>
    <mergeCell ref="A113:C113"/>
    <mergeCell ref="E113:F113"/>
    <mergeCell ref="G113:H113"/>
    <mergeCell ref="I113:J113"/>
    <mergeCell ref="A114:C114"/>
    <mergeCell ref="E114:F114"/>
    <mergeCell ref="G114:H114"/>
    <mergeCell ref="I114:J114"/>
    <mergeCell ref="A115:C115"/>
    <mergeCell ref="E115:F115"/>
    <mergeCell ref="G115:H115"/>
    <mergeCell ref="I115:J115"/>
    <mergeCell ref="A116:C116"/>
    <mergeCell ref="E116:F116"/>
    <mergeCell ref="G116:H116"/>
    <mergeCell ref="I116:J116"/>
    <mergeCell ref="A117:H117"/>
    <mergeCell ref="I117:J117"/>
    <mergeCell ref="C105:D105"/>
    <mergeCell ref="E105:F105"/>
    <mergeCell ref="C107:D107"/>
    <mergeCell ref="C108:D108"/>
    <mergeCell ref="C109:D109"/>
    <mergeCell ref="C110:D110"/>
    <mergeCell ref="A112:C112"/>
    <mergeCell ref="E112:F112"/>
    <mergeCell ref="G112:H112"/>
    <mergeCell ref="C100:D100"/>
    <mergeCell ref="E100:F100"/>
    <mergeCell ref="C101:D101"/>
    <mergeCell ref="E101:F101"/>
    <mergeCell ref="C102:D102"/>
    <mergeCell ref="E102:F102"/>
    <mergeCell ref="C103:D103"/>
    <mergeCell ref="E103:F103"/>
    <mergeCell ref="C104:D104"/>
    <mergeCell ref="E104:F104"/>
    <mergeCell ref="C94:D94"/>
    <mergeCell ref="E94:F94"/>
    <mergeCell ref="C95:D95"/>
    <mergeCell ref="E95:F95"/>
    <mergeCell ref="C96:D96"/>
    <mergeCell ref="E96:F96"/>
    <mergeCell ref="C97:D97"/>
    <mergeCell ref="E97:F97"/>
    <mergeCell ref="C98:D98"/>
    <mergeCell ref="E98:F98"/>
    <mergeCell ref="C85:E85"/>
    <mergeCell ref="F85:G85"/>
    <mergeCell ref="C79:E79"/>
    <mergeCell ref="A82:I82"/>
    <mergeCell ref="A83:J83"/>
    <mergeCell ref="A86:I86"/>
    <mergeCell ref="A87:I87"/>
    <mergeCell ref="A90:J90"/>
    <mergeCell ref="A91:B92"/>
    <mergeCell ref="C91:I91"/>
    <mergeCell ref="C92:D92"/>
    <mergeCell ref="E92:F92"/>
    <mergeCell ref="I67:I68"/>
    <mergeCell ref="A77:I77"/>
    <mergeCell ref="A69:A71"/>
    <mergeCell ref="C59:E59"/>
    <mergeCell ref="F59:G59"/>
    <mergeCell ref="A67:A68"/>
    <mergeCell ref="C54:E54"/>
    <mergeCell ref="F54:G54"/>
    <mergeCell ref="C84:E84"/>
    <mergeCell ref="F84:G84"/>
    <mergeCell ref="A78:J78"/>
    <mergeCell ref="F79:G79"/>
    <mergeCell ref="C75:E75"/>
    <mergeCell ref="F75:G75"/>
    <mergeCell ref="B67:B68"/>
    <mergeCell ref="C64:E64"/>
    <mergeCell ref="F64:G64"/>
    <mergeCell ref="C76:E76"/>
    <mergeCell ref="F76:G76"/>
    <mergeCell ref="C67:E68"/>
    <mergeCell ref="F67:G68"/>
    <mergeCell ref="C69:E69"/>
    <mergeCell ref="F69:G69"/>
    <mergeCell ref="C72:E72"/>
    <mergeCell ref="C60:E60"/>
    <mergeCell ref="C26:E26"/>
    <mergeCell ref="A46:I46"/>
    <mergeCell ref="C50:E50"/>
    <mergeCell ref="F50:G50"/>
    <mergeCell ref="A57:I57"/>
    <mergeCell ref="F47:G48"/>
    <mergeCell ref="I47:I48"/>
    <mergeCell ref="C55:E55"/>
    <mergeCell ref="F72:G72"/>
    <mergeCell ref="H47:H48"/>
    <mergeCell ref="H67:H68"/>
    <mergeCell ref="A5:J5"/>
    <mergeCell ref="A6:J6"/>
    <mergeCell ref="A7:J7"/>
    <mergeCell ref="A22:J22"/>
    <mergeCell ref="A23:A24"/>
    <mergeCell ref="A58:J58"/>
    <mergeCell ref="H23:H24"/>
    <mergeCell ref="C41:E41"/>
    <mergeCell ref="I23:I24"/>
    <mergeCell ref="A25:C25"/>
    <mergeCell ref="C47:E48"/>
    <mergeCell ref="C31:E31"/>
    <mergeCell ref="B23:B24"/>
    <mergeCell ref="C23:E24"/>
    <mergeCell ref="F23:G24"/>
    <mergeCell ref="A47:A48"/>
    <mergeCell ref="B47:B48"/>
    <mergeCell ref="C36:E36"/>
    <mergeCell ref="C51:E51"/>
    <mergeCell ref="F51:G51"/>
    <mergeCell ref="F60:G63"/>
  </mergeCells>
  <pageMargins left="0.19685039370078741" right="0.15748031496062992" top="0.39370078740157483" bottom="0.39370078740157483" header="0.31496062992125984" footer="0.31496062992125984"/>
  <pageSetup paperSize="9" orientation="landscape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คนึง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original</dc:creator>
  <cp:lastModifiedBy>Windows User</cp:lastModifiedBy>
  <cp:lastPrinted>2018-11-21T04:30:33Z</cp:lastPrinted>
  <dcterms:created xsi:type="dcterms:W3CDTF">2011-09-13T12:37:13Z</dcterms:created>
  <dcterms:modified xsi:type="dcterms:W3CDTF">2018-11-21T04:30:53Z</dcterms:modified>
</cp:coreProperties>
</file>